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9351B7E-D342-4A04-936B-4B729B163984}" xr6:coauthVersionLast="47" xr6:coauthVersionMax="47" xr10:uidLastSave="{00000000-0000-0000-0000-000000000000}"/>
  <bookViews>
    <workbookView xWindow="5430" yWindow="3000" windowWidth="1651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<sst xmlns="http://schemas.openxmlformats.org/spreadsheetml/2006/main" count="100" uniqueCount="88">
  <si>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</si>
  <si>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</si>
  <si>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</si>
  <si>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</si>
  <si>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</si>
  <si>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</si>
  <si>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</si>
  <si>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</si>
  <si>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</si>
  <si>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</si>
  <si>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</si>
  <si>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</si>
  <si>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</si>
  <si>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</si>
  <si>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</si>
  <si>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</si>
  <si>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</si>
  <si>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</si>
  <si>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</si>
  <si>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</si>
  <si>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</si>
  <si>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</si>
  <si>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</si>
  <si>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</si>
  <si>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</si>
  <si>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</si>
  <si>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</si>
  <si>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</si>
  <si>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</si>
  <si>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</si>
  <si>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</si>
  <si>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</si>
  <si>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</si>
  <si>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</si>
  <si>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</si>
  <si>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</si>
  <si>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</si>
  <si>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</si>
  <si>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</si>
  <si>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</si>
  <si>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</si>
  <si>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</si>
  <si>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</si>
  <si>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</si>
  <si>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</si>
  <si>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</si>
  <si>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</si>
  <si>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</si>
  <si>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</si>
  <si>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</si>
  <si>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</si>
  <si>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</si>
  <si>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</si>
  <si>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</si>
  <si>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</si>
  <si>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</si>
  <si>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</si>
  <si>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</si>
  <si>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</si>
  <si>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</si>
  <si>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</si>
  <si>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</si>
  <si>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</si>
  <si>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</si>
  <si>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</si>
  <si>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</si>
  <si>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</si>
  <si>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</si>
  <si>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</si>
  <si>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</si>
  <si>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</si>
  <si>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</si>
  <si>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</si>
  <si>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</si>
  <si>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인텔 코어i5-14세대 14400 (랩터레이크 리프레시) </t>
    <phoneticPr fontId="1" type="noConversion"/>
  </si>
  <si>
    <t>DDR4 25600 (3200) 16GB</t>
    <phoneticPr fontId="1" type="noConversion"/>
  </si>
  <si>
    <t>UHD 인텔 내장그래픽</t>
    <phoneticPr fontId="1" type="noConversion"/>
  </si>
  <si>
    <t>도곡공업사 (사무용 연산빠른걸로)</t>
    <phoneticPr fontId="1" type="noConversion"/>
  </si>
  <si>
    <t>MSI PRO B760M-A DDR4 II</t>
    <phoneticPr fontId="1" type="noConversion"/>
  </si>
  <si>
    <t>SK하이닉스 Platinum P41 M.2 NVMe (1TB)</t>
    <phoneticPr fontId="1" type="noConversion"/>
  </si>
  <si>
    <t>데이븐 D6 메쉬망 블랙</t>
    <phoneticPr fontId="1" type="noConversion"/>
  </si>
  <si>
    <t>마이크로닉스  FOCUS II 500W ETA BRONZE</t>
    <phoneticPr fontId="1" type="noConversion"/>
  </si>
  <si>
    <t>DEEPCOOL AG620</t>
    <phoneticPr fontId="1" type="noConversion"/>
  </si>
  <si>
    <t>HDD</t>
    <phoneticPr fontId="1" type="noConversion"/>
  </si>
  <si>
    <t>기존 오토4 프로그램 =데이터백업사용유무</t>
    <phoneticPr fontId="1" type="noConversion"/>
  </si>
  <si>
    <t>프로그램 회사에다가 물어봐주시기로..</t>
    <phoneticPr fontId="1" type="noConversion"/>
  </si>
  <si>
    <t>큐센 무선 저소음셋트 블랙서비스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</si>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</sst>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77</v>
      </c>
      <c r="C1" s="41" t="s">
        <v>69</v>
      </c>
      <c r="D1" s="42"/>
      <c r="E1" s="117"/>
      <c r="F1" s="118"/>
      <c r="G1" s="118"/>
      <c r="H1" s="119"/>
    </row>
    <row r="2" spans="1:9" ht="22.5" customHeight="1">
      <c r="A2" s="15" t="s">
        <v>34</v>
      </c>
      <c r="B2" s="16">
        <v>1088936677</v>
      </c>
      <c r="C2" s="43"/>
      <c r="D2" s="44"/>
      <c r="E2" s="120"/>
      <c r="F2" s="121"/>
      <c r="G2" s="121"/>
      <c r="H2" s="122"/>
    </row>
    <row r="3" spans="1:9" ht="22.5" customHeight="1">
      <c r="A3" s="15" t="s">
        <v>35</v>
      </c>
      <c r="B3" s="17">
        <f ca="1">TODAY()</f>
        <v>45652</v>
      </c>
      <c r="C3" s="15" t="s">
        <v>36</v>
      </c>
      <c r="D3" s="18"/>
      <c r="E3" s="120"/>
      <c r="F3" s="121"/>
      <c r="G3" s="121"/>
      <c r="H3" s="122"/>
    </row>
    <row r="4" spans="1:9" ht="22.5" customHeight="1">
      <c r="A4" s="19" t="s">
        <v>33</v>
      </c>
      <c r="B4" s="47"/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2" t="s">
        <v>70</v>
      </c>
      <c r="B6" s="73"/>
      <c r="C6" s="58" t="s">
        <v>74</v>
      </c>
      <c r="D6" s="59"/>
      <c r="E6" s="21" t="s">
        <v>6</v>
      </c>
      <c r="F6" s="22">
        <v>285000</v>
      </c>
      <c r="G6" s="21">
        <v>1</v>
      </c>
      <c r="H6" s="22">
        <f>F6*G6</f>
        <v>285000</v>
      </c>
      <c r="I6" s="1"/>
    </row>
    <row r="7" spans="1:9" ht="24" customHeight="1">
      <c r="A7" s="74"/>
      <c r="B7" s="75"/>
      <c r="C7" s="58" t="s">
        <v>82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4"/>
      <c r="B8" s="75"/>
      <c r="C8" s="129" t="s">
        <v>78</v>
      </c>
      <c r="D8" s="130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74"/>
      <c r="B9" s="75"/>
      <c r="C9" s="58" t="s">
        <v>75</v>
      </c>
      <c r="D9" s="59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4"/>
      <c r="B10" s="75"/>
      <c r="C10" s="58" t="s">
        <v>76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4"/>
      <c r="B11" s="75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4"/>
      <c r="B12" s="75"/>
      <c r="C12" s="62" t="s">
        <v>79</v>
      </c>
      <c r="D12" s="59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74"/>
      <c r="B13" s="75"/>
      <c r="C13" s="63"/>
      <c r="D13" s="64"/>
      <c r="E13" s="21" t="s">
        <v>83</v>
      </c>
      <c r="F13" s="22"/>
      <c r="G13" s="21"/>
      <c r="H13" s="22">
        <f t="shared" si="0"/>
        <v>0</v>
      </c>
      <c r="I13" s="1"/>
    </row>
    <row r="14" spans="1:9" ht="29.25" customHeight="1">
      <c r="A14" s="74"/>
      <c r="B14" s="75"/>
      <c r="C14" s="52" t="s">
        <v>80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4"/>
      <c r="B15" s="75"/>
      <c r="C15" s="52" t="s">
        <v>81</v>
      </c>
      <c r="D15" s="53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4"/>
      <c r="B16" s="75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4"/>
      <c r="B17" s="75"/>
      <c r="C17" s="65" t="s">
        <v>71</v>
      </c>
      <c r="D17" s="66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4"/>
      <c r="B18" s="75"/>
      <c r="C18" s="82" t="s">
        <v>72</v>
      </c>
      <c r="D18" s="66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4"/>
      <c r="B19" s="75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4"/>
      <c r="B20" s="75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6" t="s">
        <v>61</v>
      </c>
      <c r="B21" s="77"/>
      <c r="C21" s="49" t="s">
        <v>12</v>
      </c>
      <c r="D21" s="49"/>
      <c r="E21" s="67">
        <f>SUM(H6:H20)</f>
        <v>855000</v>
      </c>
      <c r="F21" s="67"/>
      <c r="G21" s="26">
        <v>1</v>
      </c>
      <c r="H21" s="128" t="s">
        <v>14</v>
      </c>
      <c r="I21" s="1"/>
    </row>
    <row r="22" spans="1:9" ht="12.75" customHeight="1">
      <c r="A22" s="78"/>
      <c r="B22" s="79"/>
      <c r="C22" s="49"/>
      <c r="D22" s="49"/>
      <c r="E22" s="67">
        <f>E21*G21</f>
        <v>855000</v>
      </c>
      <c r="F22" s="67"/>
      <c r="G22" s="67"/>
      <c r="H22" s="128"/>
      <c r="I22" s="1"/>
    </row>
    <row r="23" spans="1:9" ht="12.75" customHeight="1">
      <c r="A23" s="78"/>
      <c r="B23" s="79"/>
      <c r="C23" s="49"/>
      <c r="D23" s="49"/>
      <c r="E23" s="67"/>
      <c r="F23" s="67"/>
      <c r="G23" s="67"/>
      <c r="H23" s="128"/>
      <c r="I23" s="1"/>
    </row>
    <row r="24" spans="1:9" ht="17.25" customHeight="1">
      <c r="A24" s="78"/>
      <c r="B24" s="79"/>
      <c r="C24" s="94" t="s">
        <v>17</v>
      </c>
      <c r="D24" s="95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0"/>
      <c r="B25" s="81"/>
      <c r="C25" s="52" t="s">
        <v>84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100" t="s">
        <v>68</v>
      </c>
      <c r="B26" s="101"/>
      <c r="C26" s="83" t="s">
        <v>85</v>
      </c>
      <c r="D26" s="83"/>
      <c r="E26" s="28"/>
      <c r="F26" s="22"/>
      <c r="G26" s="21"/>
      <c r="H26" s="22">
        <f>F26*G26</f>
        <v>0</v>
      </c>
      <c r="I26" s="1"/>
    </row>
    <row r="27" spans="1:9">
      <c r="A27" s="102"/>
      <c r="B27" s="103"/>
      <c r="C27" s="83"/>
      <c r="D27" s="83"/>
      <c r="E27" s="28"/>
      <c r="F27" s="22"/>
      <c r="G27" s="21"/>
      <c r="H27" s="22">
        <f t="shared" ref="H27:H33" si="1">F27*G27</f>
        <v>0</v>
      </c>
      <c r="I27" s="1"/>
    </row>
    <row r="28" spans="1:9">
      <c r="A28" s="102"/>
      <c r="B28" s="103"/>
      <c r="C28" s="83" t="s">
        <v>86</v>
      </c>
      <c r="D28" s="83"/>
      <c r="E28" s="28" t="s">
        <v>87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2"/>
      <c r="B29" s="103"/>
      <c r="C29" s="83"/>
      <c r="D29" s="83"/>
      <c r="E29" s="28"/>
      <c r="F29" s="22"/>
      <c r="G29" s="21"/>
      <c r="H29" s="22">
        <f t="shared" si="1"/>
        <v>0</v>
      </c>
      <c r="I29" s="1"/>
    </row>
    <row r="30" spans="1:9">
      <c r="A30" s="102"/>
      <c r="B30" s="103"/>
      <c r="C30" s="83"/>
      <c r="D30" s="83"/>
      <c r="E30" s="28"/>
      <c r="F30" s="22"/>
      <c r="G30" s="21"/>
      <c r="H30" s="22">
        <f t="shared" si="1"/>
        <v>0</v>
      </c>
      <c r="I30" s="1"/>
    </row>
    <row r="31" spans="1:9">
      <c r="A31" s="102"/>
      <c r="B31" s="103"/>
      <c r="C31" s="83"/>
      <c r="D31" s="83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2"/>
      <c r="B32" s="103"/>
      <c r="C32" s="96"/>
      <c r="D32" s="97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4"/>
      <c r="B33" s="105"/>
      <c r="C33" s="96"/>
      <c r="D33" s="97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6" t="s">
        <v>24</v>
      </c>
      <c r="B34" s="107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8">
        <f>SUM(H25:H33)</f>
        <v>0</v>
      </c>
      <c r="F34" s="69"/>
      <c r="G34" s="69"/>
      <c r="H34" s="126" t="s">
        <v>14</v>
      </c>
      <c r="I34" s="1"/>
    </row>
    <row r="35" spans="1:9" ht="14.25" customHeight="1">
      <c r="A35" s="108"/>
      <c r="B35" s="109"/>
      <c r="C35" s="92"/>
      <c r="D35" s="93"/>
      <c r="E35" s="70"/>
      <c r="F35" s="71"/>
      <c r="G35" s="71"/>
      <c r="H35" s="127"/>
      <c r="I35" s="1"/>
    </row>
    <row r="36" spans="1:9" ht="16.5" customHeight="1">
      <c r="A36" s="98" t="s">
        <v>27</v>
      </c>
      <c r="B36" s="99"/>
      <c r="C36" s="88" t="b">
        <f>IF(F38="카드+현금",Sheet3!C11,IF(F38="현금+카드",Sheet3!C4))</f>
        <v>0</v>
      </c>
      <c r="D36" s="89"/>
      <c r="E36" s="32" t="s">
        <v>4</v>
      </c>
      <c r="F36" s="133">
        <f>SUM(E22,E34)</f>
        <v>855000</v>
      </c>
      <c r="G36" s="133"/>
      <c r="H36" s="33" t="s">
        <v>14</v>
      </c>
      <c r="I36" s="1"/>
    </row>
    <row r="37" spans="1:9" ht="16.5" customHeight="1">
      <c r="A37" s="98" t="s">
        <v>26</v>
      </c>
      <c r="B37" s="99"/>
      <c r="C37" s="86" t="b">
        <f>IF(F38="카드+현금",Sheet3!C9,IF(F38="현금+카드",Sheet3!C6))</f>
        <v>0</v>
      </c>
      <c r="D37" s="87"/>
      <c r="E37" s="32" t="s">
        <v>15</v>
      </c>
      <c r="F37" s="131">
        <f>F36*1.1-F36</f>
        <v>85500.000000000116</v>
      </c>
      <c r="G37" s="132"/>
      <c r="H37" s="34"/>
      <c r="I37" s="1"/>
    </row>
    <row r="38" spans="1:9" ht="17.25" customHeight="1">
      <c r="A38" s="98" t="s">
        <v>22</v>
      </c>
      <c r="B38" s="99"/>
      <c r="C38" s="111"/>
      <c r="D38" s="112"/>
      <c r="E38" s="32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36" t="s">
        <v>60</v>
      </c>
      <c r="F39" s="135"/>
      <c r="G39" s="136"/>
      <c r="H39" s="137"/>
      <c r="I39" s="1"/>
    </row>
    <row r="40" spans="1:9" ht="20.25" customHeight="1">
      <c r="A40" s="108"/>
      <c r="B40" s="109"/>
      <c r="C40" s="115"/>
      <c r="D40" s="116"/>
      <c r="E40" s="37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940500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0"/>
      <c r="F42" s="110"/>
      <c r="G42" s="110"/>
      <c r="H42" s="110"/>
      <c r="I42" s="1"/>
    </row>
    <row r="43" spans="1:9">
      <c r="A43" s="39"/>
      <c r="B43" s="39"/>
      <c r="C43" s="1"/>
      <c r="D43" s="1"/>
      <c r="E43" s="110"/>
      <c r="F43" s="110"/>
      <c r="G43" s="110"/>
      <c r="H43" s="110"/>
      <c r="I43" s="1"/>
    </row>
    <row r="44" spans="1:9">
      <c r="C44" s="1"/>
      <c r="D44" s="1"/>
      <c r="E44" s="110"/>
      <c r="F44" s="110"/>
      <c r="G44" s="110"/>
      <c r="H44" s="110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855000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390500.00000000006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855000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855000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855000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2024-12-24T07:28:10Z</cp:lastPrinted>
  <dcterms:created xsi:type="dcterms:W3CDTF">2019-03-28T03:58:09Z</dcterms:created>
  <dcterms:modified xsi:type="dcterms:W3CDTF">2024-12-26T08:50:52Z</dcterms:modified>
</cp:coreProperties>
</file>