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6AF0CF5C-FF13-4C72-868A-55F35BD246CB}" xr6:coauthVersionLast="47" xr6:coauthVersionMax="47" xr10:uidLastSave="{00000000-0000-0000-0000-000000000000}"/>
  <bookViews>
    <workbookView xWindow="3510" yWindow="1380" windowWidth="21090" windowHeight="202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<sst xmlns="http://schemas.openxmlformats.org/spreadsheetml/2006/main" count="96" uniqueCount="84">
  <si>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</si>
  <si>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</si>
  <si>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</si>
  <si>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</si>
  <si>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</si>
  <si>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</si>
  <si>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</si>
  <si>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</si>
  <si>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</si>
  <si>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</si>
  <si>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</si>
  <si>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</si>
  <si>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</si>
  <si>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</si>
  <si>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</si>
  <si>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</si>
  <si>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</si>
  <si>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</si>
  <si>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</si>
  <si>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</si>
  <si>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</si>
  <si>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</si>
  <si>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</si>
  <si>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</si>
  <si>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</si>
  <si>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</si>
  <si>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</si>
  <si>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</si>
  <si>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</si>
  <si>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</si>
  <si>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</si>
  <si>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</si>
  <si>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</si>
  <si>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</si>
  <si>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</si>
  <si>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</si>
  <si>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</si>
  <si>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</si>
  <si>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</si>
  <si>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</si>
  <si>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</si>
  <si>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</si>
  <si>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</si>
  <si>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</si>
  <si>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</si>
  <si>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</si>
  <si>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</si>
  <si>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</si>
  <si>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</si>
  <si>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</si>
  <si>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</si>
  <si>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</si>
  <si>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</si>
  <si>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</si>
  <si>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</si>
  <si>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</si>
  <si>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</si>
  <si>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</si>
  <si>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</si>
  <si>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</si>
  <si>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</si>
  <si>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</si>
  <si>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</si>
  <si>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</si>
  <si>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</si>
  <si>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</si>
  <si>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</si>
  <si>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</si>
  <si>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</si>
  <si>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</si>
  <si>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</si>
  <si>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</si>
  <si>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</si>
  <si>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</si>
  <si>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김영성(기존)방송및작업pc</t>
    <phoneticPr fontId="1" type="noConversion"/>
  </si>
  <si>
    <t>3RSYS Socoool RC1200 ARGB (블랙)</t>
    <phoneticPr fontId="1" type="noConversion"/>
  </si>
  <si>
    <t>이엠텍 지포스 RTX 4060 STORM X Dual OC D6 8GB</t>
    <phoneticPr fontId="1" type="noConversion"/>
  </si>
  <si>
    <t>SK하이닉스 Platinum P41 M.2 NVMe (1TB)</t>
    <phoneticPr fontId="1" type="noConversion"/>
  </si>
  <si>
    <t>DAVEN D6 MESH 강화유리 (블랙)</t>
    <phoneticPr fontId="1" type="noConversion"/>
  </si>
  <si>
    <t>Antec CSK 650W 80PLUS브론즈</t>
    <phoneticPr fontId="1" type="noConversion"/>
  </si>
  <si>
    <t>인텔 코어i5-14세대 14500(정품)                       12세대i7보다성능높게출시~ 가격저렴~</t>
    <phoneticPr fontId="1" type="noConversion"/>
  </si>
  <si>
    <t>위의 SSD 일반은3500MB-&gt;p41은 7000MB속도처리 작업환경 쾌적~</t>
    <phoneticPr fontId="1" type="noConversion"/>
  </si>
  <si>
    <t>마이크론 Crucial DDR5-5600 CL46 PRO (64GB(32Gx2)) 방열판있음 DDR5 전용메모리</t>
    <phoneticPr fontId="1" type="noConversion"/>
  </si>
  <si>
    <t>MSI PRO B760M-A WIFI(블루투스+무선랜탑재)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</si>
</sst>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9" sqref="F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74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45641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134" t="s">
        <v>80</v>
      </c>
      <c r="D6" s="135"/>
      <c r="E6" s="21" t="s">
        <v>6</v>
      </c>
      <c r="F6" s="22">
        <v>360000</v>
      </c>
      <c r="G6" s="21">
        <v>1</v>
      </c>
      <c r="H6" s="22">
        <f>F6*G6</f>
        <v>360000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35000</v>
      </c>
      <c r="G7" s="21">
        <v>1</v>
      </c>
      <c r="H7" s="22">
        <f t="shared" ref="H7:H20" si="0">F7*G7</f>
        <v>35000</v>
      </c>
      <c r="I7" s="1"/>
    </row>
    <row r="8" spans="1:9" ht="25.5" customHeight="1">
      <c r="A8" s="72"/>
      <c r="B8" s="73"/>
      <c r="C8" s="138" t="s">
        <v>83</v>
      </c>
      <c r="D8" s="139"/>
      <c r="E8" s="21" t="s">
        <v>7</v>
      </c>
      <c r="F8" s="22">
        <v>175000</v>
      </c>
      <c r="G8" s="21">
        <v>1</v>
      </c>
      <c r="H8" s="22">
        <f t="shared" si="0"/>
        <v>175000</v>
      </c>
      <c r="I8" s="1"/>
    </row>
    <row r="9" spans="1:9" ht="37.5" customHeight="1">
      <c r="A9" s="72"/>
      <c r="B9" s="73"/>
      <c r="C9" s="58" t="s">
        <v>82</v>
      </c>
      <c r="D9" s="59"/>
      <c r="E9" s="21" t="s">
        <v>8</v>
      </c>
      <c r="F9" s="22">
        <v>240000</v>
      </c>
      <c r="G9" s="21">
        <v>1</v>
      </c>
      <c r="H9" s="22">
        <f t="shared" si="0"/>
        <v>240000</v>
      </c>
      <c r="I9" s="1"/>
    </row>
    <row r="10" spans="1:9" ht="24" customHeight="1">
      <c r="A10" s="72"/>
      <c r="B10" s="73"/>
      <c r="C10" s="58" t="s">
        <v>76</v>
      </c>
      <c r="D10" s="59"/>
      <c r="E10" s="21" t="s">
        <v>9</v>
      </c>
      <c r="F10" s="22">
        <v>445000</v>
      </c>
      <c r="G10" s="21">
        <v>1</v>
      </c>
      <c r="H10" s="22">
        <f t="shared" si="0"/>
        <v>445000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77</v>
      </c>
      <c r="D12" s="59"/>
      <c r="E12" s="21" t="s">
        <v>10</v>
      </c>
      <c r="F12" s="22">
        <v>150000</v>
      </c>
      <c r="G12" s="21">
        <v>1</v>
      </c>
      <c r="H12" s="22">
        <f t="shared" si="0"/>
        <v>150000</v>
      </c>
      <c r="I12" s="1"/>
    </row>
    <row r="13" spans="1:9" ht="31.5" customHeight="1">
      <c r="A13" s="72"/>
      <c r="B13" s="73"/>
      <c r="C13" s="136" t="s">
        <v>81</v>
      </c>
      <c r="D13" s="137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78</v>
      </c>
      <c r="D14" s="53"/>
      <c r="E14" s="21" t="s">
        <v>62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72"/>
      <c r="B15" s="73"/>
      <c r="C15" s="52" t="s">
        <v>79</v>
      </c>
      <c r="D15" s="53"/>
      <c r="E15" s="21" t="s">
        <v>63</v>
      </c>
      <c r="F15" s="22">
        <v>75000</v>
      </c>
      <c r="G15" s="21">
        <v>1</v>
      </c>
      <c r="H15" s="22">
        <f t="shared" si="0"/>
        <v>75000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1600000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1600000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29">
        <f>SUM(E22,E34)</f>
        <v>1600000</v>
      </c>
      <c r="G36" s="129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7">
        <f>F36*1.1-F36</f>
        <v>160000.00000000023</v>
      </c>
      <c r="G37" s="128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1"/>
      <c r="G39" s="132"/>
      <c r="H39" s="133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0">
        <f>IF(F38="현금(이체X)",F36,IF(F38="웹결제",ROUND(Sheet2!B7,-4),IF(F38="이체 및 현금영수증",F36+F36*10%,IF(F38="이체 및 세금계산서",F36+F36*10%,IF(F38="이체 및 세금계산서",F36+F36*10%,)))))-F39</f>
        <v>1760000</v>
      </c>
      <c r="G40" s="130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1600000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1210000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1600000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1600000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1600000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2024-12-15T01:53:37Z</cp:lastPrinted>
  <dcterms:created xsi:type="dcterms:W3CDTF">2019-03-28T03:58:09Z</dcterms:created>
  <dcterms:modified xsi:type="dcterms:W3CDTF">2024-12-15T01:55:44Z</dcterms:modified>
</cp:coreProperties>
</file>