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D736A47-EB15-4BB7-AEAC-000582268594}" xr6:coauthVersionLast="47" xr6:coauthVersionMax="47" xr10:uidLastSave="{00000000-0000-0000-0000-000000000000}"/>
  <bookViews>
    <workbookView xWindow="390" yWindow="390" windowWidth="18375" windowHeight="202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<sst xmlns="http://schemas.openxmlformats.org/spreadsheetml/2006/main" count="95" uniqueCount="83">
  <si>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</si>
  <si>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</si>
  <si>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</si>
  <si>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</si>
  <si>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</si>
  <si>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</si>
  <si>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</si>
  <si>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</si>
  <si>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</si>
  <si>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</si>
  <si>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</si>
  <si>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</si>
  <si>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</si>
  <si>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</si>
  <si>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</si>
  <si>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</si>
  <si>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</si>
  <si>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</si>
  <si>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</si>
  <si>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</si>
  <si>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</si>
  <si>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</si>
  <si>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</si>
  <si>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</si>
  <si>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</si>
  <si>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</si>
  <si>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</si>
  <si>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</si>
  <si>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</si>
  <si>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</si>
  <si>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</si>
  <si>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</si>
  <si>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</si>
  <si>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</si>
  <si>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</si>
  <si>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</si>
  <si>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</si>
  <si>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</si>
  <si>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</si>
  <si>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</si>
  <si>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</si>
  <si>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</si>
  <si>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</si>
  <si>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</si>
  <si>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</si>
  <si>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</si>
  <si>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</si>
  <si>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</si>
  <si>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</si>
  <si>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</si>
  <si>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</si>
  <si>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</si>
  <si>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</si>
  <si>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</si>
  <si>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</si>
  <si>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</si>
  <si>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</si>
  <si>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</si>
  <si>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</si>
  <si>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</si>
  <si>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</si>
  <si>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</si>
  <si>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</si>
  <si>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</si>
  <si>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</si>
  <si>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</si>
  <si>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</si>
  <si>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</si>
  <si>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</si>
  <si>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</si>
  <si>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</si>
  <si>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</si>
  <si>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</si>
  <si>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</si>
  <si>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MSI PRO B760M-A DDR4 II</t>
    <phoneticPr fontId="1" type="noConversion"/>
  </si>
  <si>
    <t>삼성전자 DDR4-3200 (16GB)x2=32GB</t>
    <phoneticPr fontId="1" type="noConversion"/>
  </si>
  <si>
    <t>MSI 지포스 RTX 3050 벤투스 2X OC D6 6GB</t>
    <phoneticPr fontId="1" type="noConversion"/>
  </si>
  <si>
    <t>P44 Pro M.2 NVMe (하이닉스 자회사)1TB</t>
    <phoneticPr fontId="1" type="noConversion"/>
  </si>
  <si>
    <t>마이크로닉스 COOLMAX FOCUS II 600W ETA BRONZE</t>
    <phoneticPr fontId="1" type="noConversion"/>
  </si>
  <si>
    <t>앱코 U20M 큐빅 미니 (블랙)</t>
    <phoneticPr fontId="1" type="noConversion"/>
  </si>
  <si>
    <t>인텔 코어i5-14세대 14400 6+4/12+4 한단계아래</t>
    <phoneticPr fontId="1" type="noConversion"/>
  </si>
  <si>
    <t>이효원(영상편집 채널문의)-2</t>
    <phoneticPr fontId="1" type="noConversion"/>
  </si>
  <si>
    <t>DEEPCOOL AG400 DIGITAL (블랙)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</si>
</sst>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8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2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G8" sqref="G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81</v>
      </c>
      <c r="C1" s="41" t="s">
        <v>69</v>
      </c>
      <c r="D1" s="42"/>
      <c r="E1" s="114"/>
      <c r="F1" s="115"/>
      <c r="G1" s="115"/>
      <c r="H1" s="116"/>
    </row>
    <row r="2" spans="1:9" ht="22.5" customHeight="1">
      <c r="A2" s="15" t="s">
        <v>34</v>
      </c>
      <c r="B2" s="16"/>
      <c r="C2" s="43"/>
      <c r="D2" s="44"/>
      <c r="E2" s="117"/>
      <c r="F2" s="118"/>
      <c r="G2" s="118"/>
      <c r="H2" s="119"/>
    </row>
    <row r="3" spans="1:9" ht="22.5" customHeight="1">
      <c r="A3" s="15" t="s">
        <v>35</v>
      </c>
      <c r="B3" s="17">
        <f ca="1">TODAY()</f>
        <v>45630</v>
      </c>
      <c r="C3" s="15" t="s">
        <v>36</v>
      </c>
      <c r="D3" s="18">
        <v>45606</v>
      </c>
      <c r="E3" s="117"/>
      <c r="F3" s="118"/>
      <c r="G3" s="118"/>
      <c r="H3" s="119"/>
    </row>
    <row r="4" spans="1:9" ht="22.5" customHeight="1">
      <c r="A4" s="19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69" t="s">
        <v>70</v>
      </c>
      <c r="B6" s="70"/>
      <c r="C6" s="137" t="s">
        <v>80</v>
      </c>
      <c r="D6" s="136"/>
      <c r="E6" s="21" t="s">
        <v>6</v>
      </c>
      <c r="F6" s="22">
        <v>295000</v>
      </c>
      <c r="G6" s="21">
        <v>1</v>
      </c>
      <c r="H6" s="22">
        <f>F6*G6</f>
        <v>295000</v>
      </c>
      <c r="I6" s="1"/>
    </row>
    <row r="7" spans="1:9" ht="24" customHeight="1">
      <c r="A7" s="71"/>
      <c r="B7" s="72"/>
      <c r="C7" s="58" t="s">
        <v>82</v>
      </c>
      <c r="D7" s="59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71"/>
      <c r="B8" s="72"/>
      <c r="C8" s="126" t="s">
        <v>74</v>
      </c>
      <c r="D8" s="127"/>
      <c r="E8" s="21" t="s">
        <v>7</v>
      </c>
      <c r="F8" s="22">
        <v>140000</v>
      </c>
      <c r="G8" s="21">
        <v>1</v>
      </c>
      <c r="H8" s="22">
        <f t="shared" si="0"/>
        <v>140000</v>
      </c>
      <c r="I8" s="1"/>
    </row>
    <row r="9" spans="1:9" ht="37.5" customHeight="1">
      <c r="A9" s="71"/>
      <c r="B9" s="72"/>
      <c r="C9" s="58" t="s">
        <v>75</v>
      </c>
      <c r="D9" s="59"/>
      <c r="E9" s="21" t="s">
        <v>8</v>
      </c>
      <c r="F9" s="22">
        <v>45000</v>
      </c>
      <c r="G9" s="21">
        <v>2</v>
      </c>
      <c r="H9" s="22">
        <f t="shared" si="0"/>
        <v>90000</v>
      </c>
      <c r="I9" s="1"/>
    </row>
    <row r="10" spans="1:9" ht="24" customHeight="1">
      <c r="A10" s="71"/>
      <c r="B10" s="72"/>
      <c r="C10" s="58" t="s">
        <v>76</v>
      </c>
      <c r="D10" s="59"/>
      <c r="E10" s="21" t="s">
        <v>9</v>
      </c>
      <c r="F10" s="22">
        <v>270000</v>
      </c>
      <c r="G10" s="21">
        <v>1</v>
      </c>
      <c r="H10" s="22">
        <f t="shared" si="0"/>
        <v>270000</v>
      </c>
      <c r="I10" s="1"/>
    </row>
    <row r="11" spans="1:9" ht="24" customHeight="1">
      <c r="A11" s="71"/>
      <c r="B11" s="72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1"/>
      <c r="B12" s="72"/>
      <c r="C12" s="135" t="s">
        <v>77</v>
      </c>
      <c r="D12" s="136"/>
      <c r="E12" s="21" t="s">
        <v>10</v>
      </c>
      <c r="F12" s="22">
        <v>110000</v>
      </c>
      <c r="G12" s="21">
        <v>1</v>
      </c>
      <c r="H12" s="22">
        <f t="shared" si="0"/>
        <v>110000</v>
      </c>
      <c r="I12" s="1"/>
    </row>
    <row r="13" spans="1:9" ht="31.5" customHeight="1">
      <c r="A13" s="71"/>
      <c r="B13" s="72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1"/>
      <c r="B14" s="72"/>
      <c r="C14" s="52" t="s">
        <v>79</v>
      </c>
      <c r="D14" s="53"/>
      <c r="E14" s="21" t="s">
        <v>62</v>
      </c>
      <c r="F14" s="22">
        <v>30000</v>
      </c>
      <c r="G14" s="21">
        <v>1</v>
      </c>
      <c r="H14" s="22">
        <f t="shared" si="0"/>
        <v>30000</v>
      </c>
      <c r="I14" s="1"/>
    </row>
    <row r="15" spans="1:9" ht="24" customHeight="1">
      <c r="A15" s="71"/>
      <c r="B15" s="72"/>
      <c r="C15" s="52" t="s">
        <v>78</v>
      </c>
      <c r="D15" s="53"/>
      <c r="E15" s="21" t="s">
        <v>63</v>
      </c>
      <c r="F15" s="22">
        <v>50000</v>
      </c>
      <c r="G15" s="21">
        <v>1</v>
      </c>
      <c r="H15" s="22">
        <f t="shared" si="0"/>
        <v>50000</v>
      </c>
      <c r="I15" s="1"/>
    </row>
    <row r="16" spans="1:9" ht="24" customHeight="1">
      <c r="A16" s="71"/>
      <c r="B16" s="72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1"/>
      <c r="B17" s="72"/>
      <c r="C17" s="62" t="s">
        <v>71</v>
      </c>
      <c r="D17" s="63"/>
      <c r="E17" s="24" t="s">
        <v>65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71"/>
      <c r="B18" s="72"/>
      <c r="C18" s="79" t="s">
        <v>72</v>
      </c>
      <c r="D18" s="63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1"/>
      <c r="B19" s="72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1"/>
      <c r="B20" s="72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3" t="s">
        <v>61</v>
      </c>
      <c r="B21" s="74"/>
      <c r="C21" s="49" t="s">
        <v>12</v>
      </c>
      <c r="D21" s="49"/>
      <c r="E21" s="64">
        <f>SUM(H6:H20)</f>
        <v>1090000</v>
      </c>
      <c r="F21" s="64"/>
      <c r="G21" s="26">
        <v>1</v>
      </c>
      <c r="H21" s="125" t="s">
        <v>14</v>
      </c>
      <c r="I21" s="1"/>
    </row>
    <row r="22" spans="1:9" ht="12.75" customHeight="1">
      <c r="A22" s="75"/>
      <c r="B22" s="76"/>
      <c r="C22" s="49"/>
      <c r="D22" s="49"/>
      <c r="E22" s="64">
        <f>E21*G21</f>
        <v>1090000</v>
      </c>
      <c r="F22" s="64"/>
      <c r="G22" s="64"/>
      <c r="H22" s="125"/>
      <c r="I22" s="1"/>
    </row>
    <row r="23" spans="1:9" ht="12.75" customHeight="1">
      <c r="A23" s="75"/>
      <c r="B23" s="76"/>
      <c r="C23" s="49"/>
      <c r="D23" s="49"/>
      <c r="E23" s="64"/>
      <c r="F23" s="64"/>
      <c r="G23" s="64"/>
      <c r="H23" s="125"/>
      <c r="I23" s="1"/>
    </row>
    <row r="24" spans="1:9" ht="17.25" customHeight="1">
      <c r="A24" s="75"/>
      <c r="B24" s="76"/>
      <c r="C24" s="91" t="s">
        <v>17</v>
      </c>
      <c r="D24" s="92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7"/>
      <c r="B25" s="78"/>
      <c r="C25" s="52"/>
      <c r="D25" s="53"/>
      <c r="E25" s="28"/>
      <c r="F25" s="22"/>
      <c r="G25" s="21"/>
      <c r="H25" s="22">
        <f>F25*G25</f>
        <v>0</v>
      </c>
      <c r="I25" s="1"/>
    </row>
    <row r="26" spans="1:9" ht="25.15" customHeight="1">
      <c r="A26" s="97" t="s">
        <v>68</v>
      </c>
      <c r="B26" s="98"/>
      <c r="C26" s="80"/>
      <c r="D26" s="80"/>
      <c r="E26" s="28"/>
      <c r="F26" s="22"/>
      <c r="G26" s="21"/>
      <c r="H26" s="22">
        <f>F26*G26</f>
        <v>0</v>
      </c>
      <c r="I26" s="1"/>
    </row>
    <row r="27" spans="1:9">
      <c r="A27" s="99"/>
      <c r="B27" s="100"/>
      <c r="C27" s="80"/>
      <c r="D27" s="80"/>
      <c r="E27" s="28"/>
      <c r="F27" s="22"/>
      <c r="G27" s="21"/>
      <c r="H27" s="22">
        <f t="shared" ref="H27:H33" si="1">F27*G27</f>
        <v>0</v>
      </c>
      <c r="I27" s="1"/>
    </row>
    <row r="28" spans="1:9">
      <c r="A28" s="99"/>
      <c r="B28" s="100"/>
      <c r="C28" s="80"/>
      <c r="D28" s="80"/>
      <c r="E28" s="28"/>
      <c r="F28" s="22"/>
      <c r="G28" s="21"/>
      <c r="H28" s="22">
        <f t="shared" si="1"/>
        <v>0</v>
      </c>
      <c r="I28" s="1"/>
    </row>
    <row r="29" spans="1:9">
      <c r="A29" s="99"/>
      <c r="B29" s="100"/>
      <c r="C29" s="80"/>
      <c r="D29" s="80"/>
      <c r="E29" s="28"/>
      <c r="F29" s="22"/>
      <c r="G29" s="21"/>
      <c r="H29" s="22">
        <f t="shared" si="1"/>
        <v>0</v>
      </c>
      <c r="I29" s="1"/>
    </row>
    <row r="30" spans="1:9">
      <c r="A30" s="99"/>
      <c r="B30" s="100"/>
      <c r="C30" s="80"/>
      <c r="D30" s="80"/>
      <c r="E30" s="28"/>
      <c r="F30" s="22"/>
      <c r="G30" s="21"/>
      <c r="H30" s="22">
        <f t="shared" si="1"/>
        <v>0</v>
      </c>
      <c r="I30" s="1"/>
    </row>
    <row r="31" spans="1:9">
      <c r="A31" s="99"/>
      <c r="B31" s="100"/>
      <c r="C31" s="80"/>
      <c r="D31" s="80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99"/>
      <c r="B32" s="100"/>
      <c r="C32" s="93"/>
      <c r="D32" s="94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1"/>
      <c r="B33" s="102"/>
      <c r="C33" s="93"/>
      <c r="D33" s="94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3" t="s">
        <v>24</v>
      </c>
      <c r="B34" s="104"/>
      <c r="C34" s="87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8"/>
      <c r="E34" s="65">
        <f>SUM(H25:H33)</f>
        <v>0</v>
      </c>
      <c r="F34" s="66"/>
      <c r="G34" s="66"/>
      <c r="H34" s="123" t="s">
        <v>14</v>
      </c>
      <c r="I34" s="1"/>
    </row>
    <row r="35" spans="1:9" ht="14.25" customHeight="1">
      <c r="A35" s="105"/>
      <c r="B35" s="106"/>
      <c r="C35" s="89"/>
      <c r="D35" s="90"/>
      <c r="E35" s="67"/>
      <c r="F35" s="68"/>
      <c r="G35" s="68"/>
      <c r="H35" s="124"/>
      <c r="I35" s="1"/>
    </row>
    <row r="36" spans="1:9" ht="16.5" customHeight="1">
      <c r="A36" s="95" t="s">
        <v>27</v>
      </c>
      <c r="B36" s="96"/>
      <c r="C36" s="85" t="b">
        <f>IF(F38="카드+현금",Sheet3!C11,IF(F38="현금+카드",Sheet3!C4))</f>
        <v>0</v>
      </c>
      <c r="D36" s="86"/>
      <c r="E36" s="32" t="s">
        <v>4</v>
      </c>
      <c r="F36" s="130">
        <f>SUM(E22,E34)</f>
        <v>1090000</v>
      </c>
      <c r="G36" s="130"/>
      <c r="H36" s="33" t="s">
        <v>14</v>
      </c>
      <c r="I36" s="1"/>
    </row>
    <row r="37" spans="1:9" ht="16.5" customHeight="1">
      <c r="A37" s="95" t="s">
        <v>26</v>
      </c>
      <c r="B37" s="96"/>
      <c r="C37" s="83" t="b">
        <f>IF(F38="카드+현금",Sheet3!C9,IF(F38="현금+카드",Sheet3!C6))</f>
        <v>0</v>
      </c>
      <c r="D37" s="84"/>
      <c r="E37" s="32" t="s">
        <v>15</v>
      </c>
      <c r="F37" s="128">
        <f>F36*1.1-F36</f>
        <v>109000</v>
      </c>
      <c r="G37" s="129"/>
      <c r="H37" s="34"/>
      <c r="I37" s="1"/>
    </row>
    <row r="38" spans="1:9" ht="17.25" customHeight="1">
      <c r="A38" s="95" t="s">
        <v>22</v>
      </c>
      <c r="B38" s="96"/>
      <c r="C38" s="108"/>
      <c r="D38" s="109"/>
      <c r="E38" s="32" t="s">
        <v>21</v>
      </c>
      <c r="F38" s="81" t="s">
        <v>59</v>
      </c>
      <c r="G38" s="82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3" t="s">
        <v>23</v>
      </c>
      <c r="B39" s="104"/>
      <c r="C39" s="110">
        <f>SUM(C36:C37)-C38</f>
        <v>0</v>
      </c>
      <c r="D39" s="111"/>
      <c r="E39" s="36" t="s">
        <v>60</v>
      </c>
      <c r="F39" s="132"/>
      <c r="G39" s="133"/>
      <c r="H39" s="134"/>
      <c r="I39" s="1"/>
    </row>
    <row r="40" spans="1:9" ht="20.25" customHeight="1">
      <c r="A40" s="105"/>
      <c r="B40" s="106"/>
      <c r="C40" s="112"/>
      <c r="D40" s="113"/>
      <c r="E40" s="37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1199000</v>
      </c>
      <c r="G40" s="13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7"/>
      <c r="F42" s="107"/>
      <c r="G42" s="107"/>
      <c r="H42" s="107"/>
      <c r="I42" s="1"/>
    </row>
    <row r="43" spans="1:9">
      <c r="A43" s="39"/>
      <c r="B43" s="39"/>
      <c r="C43" s="1"/>
      <c r="D43" s="1"/>
      <c r="E43" s="107"/>
      <c r="F43" s="107"/>
      <c r="G43" s="107"/>
      <c r="H43" s="107"/>
      <c r="I43" s="1"/>
    </row>
    <row r="44" spans="1:9">
      <c r="C44" s="1"/>
      <c r="D44" s="1"/>
      <c r="E44" s="107"/>
      <c r="F44" s="107"/>
      <c r="G44" s="107"/>
      <c r="H44" s="107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1090000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649000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1090000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1090000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1090000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2024-12-04T10:00:13Z</cp:lastPrinted>
  <dcterms:created xsi:type="dcterms:W3CDTF">2019-03-28T03:58:09Z</dcterms:created>
  <dcterms:modified xsi:type="dcterms:W3CDTF">2024-12-04T10:02:12Z</dcterms:modified>
</cp:coreProperties>
</file>