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4490" windowHeight="784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<sst xmlns="http://schemas.openxmlformats.org/spreadsheetml/2006/main" count="96" uniqueCount="84">
  <si>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</si>
  <si>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</si>
  <si>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</si>
  <si>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</si>
  <si>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</si>
  <si>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</si>
  <si>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</si>
  <si>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</si>
  <si>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</si>
  <si>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</si>
  <si>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</si>
  <si>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</si>
  <si>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</si>
  <si>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</si>
  <si>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</si>
  <si>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</si>
  <si>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</si>
  <si>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</si>
  <si>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</si>
  <si>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</si>
  <si>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</si>
  <si>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</si>
  <si>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</si>
  <si>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</si>
  <si>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</si>
  <si>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</si>
  <si>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</si>
  <si>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</si>
  <si>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</si>
  <si>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</si>
  <si>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</si>
  <si>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</si>
  <si>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</si>
  <si>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</si>
  <si>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</si>
  <si>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</si>
  <si>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</si>
  <si>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</si>
  <si>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</si>
  <si>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</si>
  <si>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</si>
  <si>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</si>
  <si>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</si>
  <si>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</si>
  <si>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</si>
  <si>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</si>
  <si>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</si>
  <si>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</si>
  <si>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</si>
  <si>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</si>
  <si>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</si>
  <si>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</si>
  <si>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</si>
  <si>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</si>
  <si>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</si>
  <si>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</si>
  <si>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</si>
  <si>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</si>
  <si>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</si>
  <si>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</si>
  <si>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</si>
  <si>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</si>
  <si>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</si>
  <si>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</si>
  <si>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</si>
  <si>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</si>
  <si>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</si>
  <si>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</si>
  <si>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</si>
  <si>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</si>
  <si>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</si>
  <si>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</si>
  <si>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</si>
  <si>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</si>
  <si>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14500 (랩터레이크 리프레시) (정품)</t>
    <phoneticPr fontId="1" type="noConversion"/>
  </si>
  <si>
    <t>DEEPCOOL AG400 DIGITAL (블랙)</t>
    <phoneticPr fontId="1" type="noConversion"/>
  </si>
  <si>
    <t>MSI PRO B760M-A WIFI</t>
    <phoneticPr fontId="1" type="noConversion"/>
  </si>
  <si>
    <t>삼성전자 DDR5-5600 (16GB)</t>
    <phoneticPr fontId="1" type="noConversion"/>
  </si>
  <si>
    <t>마이크로닉스 FOCUS II 500W ETA BRONZE</t>
    <phoneticPr fontId="1" type="noConversion"/>
  </si>
  <si>
    <t>MSI 지포스 GT1030 에어로 ITX OC D4 2GB</t>
    <phoneticPr fontId="1" type="noConversion"/>
  </si>
  <si>
    <t>몬스타 가츠 X320M (블랙)</t>
    <phoneticPr fontId="1" type="noConversion"/>
  </si>
  <si>
    <t xml:space="preserve">이끌림컴퍼니 </t>
    <phoneticPr fontId="1" type="noConversion"/>
  </si>
  <si>
    <t>5:5 파티션 분할작업</t>
    <phoneticPr fontId="1" type="noConversion"/>
  </si>
  <si>
    <t>삼성전자 PM9A1 M.2 NVMe 병행수입 (1TB)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</si>
</sst>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31" sqref="C31:D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41" t="s">
        <v>69</v>
      </c>
      <c r="D1" s="42"/>
      <c r="E1" s="117"/>
      <c r="F1" s="118"/>
      <c r="G1" s="118"/>
      <c r="H1" s="119"/>
    </row>
    <row r="2" spans="1:9" ht="22.5" customHeight="1">
      <c r="A2" s="15" t="s">
        <v>34</v>
      </c>
      <c r="B2" s="16"/>
      <c r="C2" s="43"/>
      <c r="D2" s="44"/>
      <c r="E2" s="120"/>
      <c r="F2" s="121"/>
      <c r="G2" s="121"/>
      <c r="H2" s="122"/>
    </row>
    <row r="3" spans="1:9" ht="22.5" customHeight="1">
      <c r="A3" s="15" t="s">
        <v>35</v>
      </c>
      <c r="B3" s="17">
        <v>45605</v>
      </c>
      <c r="C3" s="15" t="s">
        <v>36</v>
      </c>
      <c r="D3" s="18">
        <v>45607</v>
      </c>
      <c r="E3" s="120"/>
      <c r="F3" s="121"/>
      <c r="G3" s="121"/>
      <c r="H3" s="122"/>
    </row>
    <row r="4" spans="1:9" ht="22.5" customHeight="1">
      <c r="A4" s="19" t="s">
        <v>33</v>
      </c>
      <c r="B4" s="47"/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2" t="s">
        <v>70</v>
      </c>
      <c r="B6" s="73"/>
      <c r="C6" s="58" t="s">
        <v>74</v>
      </c>
      <c r="D6" s="59"/>
      <c r="E6" s="21" t="s">
        <v>6</v>
      </c>
      <c r="F6" s="22">
        <v>365000</v>
      </c>
      <c r="G6" s="21">
        <v>1</v>
      </c>
      <c r="H6" s="22">
        <f>F6*G6</f>
        <v>365000</v>
      </c>
      <c r="I6" s="1"/>
    </row>
    <row r="7" spans="1:9" ht="24" customHeight="1">
      <c r="A7" s="74"/>
      <c r="B7" s="75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4"/>
      <c r="B8" s="75"/>
      <c r="C8" s="129" t="s">
        <v>76</v>
      </c>
      <c r="D8" s="130"/>
      <c r="E8" s="21" t="s">
        <v>7</v>
      </c>
      <c r="F8" s="22">
        <v>170000</v>
      </c>
      <c r="G8" s="21">
        <v>1</v>
      </c>
      <c r="H8" s="22">
        <f t="shared" si="0"/>
        <v>170000</v>
      </c>
      <c r="I8" s="1"/>
    </row>
    <row r="9" spans="1:9" ht="37.5" customHeight="1">
      <c r="A9" s="74"/>
      <c r="B9" s="75"/>
      <c r="C9" s="58" t="s">
        <v>77</v>
      </c>
      <c r="D9" s="59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74"/>
      <c r="B10" s="75"/>
      <c r="C10" s="58" t="s">
        <v>79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4"/>
      <c r="B11" s="75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4"/>
      <c r="B12" s="75"/>
      <c r="C12" s="62" t="s">
        <v>83</v>
      </c>
      <c r="D12" s="59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4"/>
      <c r="B13" s="75"/>
      <c r="C13" s="63" t="s">
        <v>82</v>
      </c>
      <c r="D13" s="64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4"/>
      <c r="B14" s="75"/>
      <c r="C14" s="52" t="s">
        <v>80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4"/>
      <c r="B15" s="75"/>
      <c r="C15" s="52" t="s">
        <v>78</v>
      </c>
      <c r="D15" s="53"/>
      <c r="E15" s="21" t="s">
        <v>63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74"/>
      <c r="B16" s="75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4"/>
      <c r="B17" s="75"/>
      <c r="C17" s="65" t="s">
        <v>71</v>
      </c>
      <c r="D17" s="66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4"/>
      <c r="B18" s="75"/>
      <c r="C18" s="82" t="s">
        <v>72</v>
      </c>
      <c r="D18" s="66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4"/>
      <c r="B19" s="75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4"/>
      <c r="B20" s="75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6" t="s">
        <v>61</v>
      </c>
      <c r="B21" s="77"/>
      <c r="C21" s="49" t="s">
        <v>12</v>
      </c>
      <c r="D21" s="49"/>
      <c r="E21" s="67">
        <f>SUM(H6:H20)</f>
        <v>1067000</v>
      </c>
      <c r="F21" s="67"/>
      <c r="G21" s="26">
        <v>1</v>
      </c>
      <c r="H21" s="128" t="s">
        <v>14</v>
      </c>
      <c r="I21" s="1"/>
    </row>
    <row r="22" spans="1:9" ht="12.75" customHeight="1">
      <c r="A22" s="78"/>
      <c r="B22" s="79"/>
      <c r="C22" s="49"/>
      <c r="D22" s="49"/>
      <c r="E22" s="67">
        <f>E21*G21</f>
        <v>1067000</v>
      </c>
      <c r="F22" s="67"/>
      <c r="G22" s="67"/>
      <c r="H22" s="128"/>
      <c r="I22" s="1"/>
    </row>
    <row r="23" spans="1:9" ht="12.75" customHeight="1">
      <c r="A23" s="78"/>
      <c r="B23" s="79"/>
      <c r="C23" s="49"/>
      <c r="D23" s="49"/>
      <c r="E23" s="67"/>
      <c r="F23" s="67"/>
      <c r="G23" s="67"/>
      <c r="H23" s="128"/>
      <c r="I23" s="1"/>
    </row>
    <row r="24" spans="1:9" ht="17.25" customHeight="1">
      <c r="A24" s="78"/>
      <c r="B24" s="79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0"/>
      <c r="B25" s="81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100" t="s">
        <v>68</v>
      </c>
      <c r="B26" s="101"/>
      <c r="C26" s="83"/>
      <c r="D26" s="83"/>
      <c r="E26" s="28"/>
      <c r="F26" s="22"/>
      <c r="G26" s="21"/>
      <c r="H26" s="22">
        <f>F26*G26</f>
        <v>0</v>
      </c>
      <c r="I26" s="1"/>
    </row>
    <row r="27" spans="1:9">
      <c r="A27" s="102"/>
      <c r="B27" s="103"/>
      <c r="C27" s="83"/>
      <c r="D27" s="83"/>
      <c r="E27" s="28"/>
      <c r="F27" s="22"/>
      <c r="G27" s="21"/>
      <c r="H27" s="22">
        <f t="shared" ref="H27:H33" si="1">F27*G27</f>
        <v>0</v>
      </c>
      <c r="I27" s="1"/>
    </row>
    <row r="28" spans="1:9">
      <c r="A28" s="102"/>
      <c r="B28" s="103"/>
      <c r="C28" s="83"/>
      <c r="D28" s="83"/>
      <c r="E28" s="28"/>
      <c r="F28" s="22"/>
      <c r="G28" s="21"/>
      <c r="H28" s="22">
        <f t="shared" si="1"/>
        <v>0</v>
      </c>
      <c r="I28" s="1"/>
    </row>
    <row r="29" spans="1:9">
      <c r="A29" s="102"/>
      <c r="B29" s="103"/>
      <c r="C29" s="83"/>
      <c r="D29" s="83"/>
      <c r="E29" s="28"/>
      <c r="F29" s="22"/>
      <c r="G29" s="21"/>
      <c r="H29" s="22">
        <f t="shared" si="1"/>
        <v>0</v>
      </c>
      <c r="I29" s="1"/>
    </row>
    <row r="30" spans="1:9">
      <c r="A30" s="102"/>
      <c r="B30" s="103"/>
      <c r="C30" s="83"/>
      <c r="D30" s="83"/>
      <c r="E30" s="28"/>
      <c r="F30" s="22"/>
      <c r="G30" s="21"/>
      <c r="H30" s="22">
        <f t="shared" si="1"/>
        <v>0</v>
      </c>
      <c r="I30" s="1"/>
    </row>
    <row r="31" spans="1:9">
      <c r="A31" s="102"/>
      <c r="B31" s="103"/>
      <c r="C31" s="83"/>
      <c r="D31" s="83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2"/>
      <c r="B32" s="103"/>
      <c r="C32" s="96"/>
      <c r="D32" s="9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4"/>
      <c r="B33" s="105"/>
      <c r="C33" s="96"/>
      <c r="D33" s="97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6" t="s">
        <v>24</v>
      </c>
      <c r="B34" s="107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8">
        <f>SUM(H25:H33)</f>
        <v>0</v>
      </c>
      <c r="F34" s="69"/>
      <c r="G34" s="69"/>
      <c r="H34" s="126" t="s">
        <v>14</v>
      </c>
      <c r="I34" s="1"/>
    </row>
    <row r="35" spans="1:9" ht="14.25" customHeight="1">
      <c r="A35" s="108"/>
      <c r="B35" s="109"/>
      <c r="C35" s="92"/>
      <c r="D35" s="93"/>
      <c r="E35" s="70"/>
      <c r="F35" s="71"/>
      <c r="G35" s="71"/>
      <c r="H35" s="127"/>
      <c r="I35" s="1"/>
    </row>
    <row r="36" spans="1:9" ht="16.5" customHeight="1">
      <c r="A36" s="98" t="s">
        <v>27</v>
      </c>
      <c r="B36" s="99"/>
      <c r="C36" s="88" t="b">
        <f>IF(F38="카드+현금",Sheet3!C11,IF(F38="현금+카드",Sheet3!C4))</f>
        <v>0</v>
      </c>
      <c r="D36" s="89"/>
      <c r="E36" s="32" t="s">
        <v>4</v>
      </c>
      <c r="F36" s="133">
        <f>SUM(E22,E34)</f>
        <v>1067000</v>
      </c>
      <c r="G36" s="133"/>
      <c r="H36" s="33" t="s">
        <v>14</v>
      </c>
      <c r="I36" s="1"/>
    </row>
    <row r="37" spans="1:9" ht="16.5" customHeight="1">
      <c r="A37" s="98" t="s">
        <v>26</v>
      </c>
      <c r="B37" s="99"/>
      <c r="C37" s="86" t="b">
        <f>IF(F38="카드+현금",Sheet3!C9,IF(F38="현금+카드",Sheet3!C6))</f>
        <v>0</v>
      </c>
      <c r="D37" s="87"/>
      <c r="E37" s="32" t="s">
        <v>15</v>
      </c>
      <c r="F37" s="131">
        <f>F36*1.1-F36</f>
        <v>106700</v>
      </c>
      <c r="G37" s="132"/>
      <c r="H37" s="34"/>
      <c r="I37" s="1"/>
    </row>
    <row r="38" spans="1:9" ht="17.25" customHeight="1">
      <c r="A38" s="98" t="s">
        <v>22</v>
      </c>
      <c r="B38" s="99"/>
      <c r="C38" s="111"/>
      <c r="D38" s="112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6" t="s">
        <v>23</v>
      </c>
      <c r="B39" s="107"/>
      <c r="C39" s="113">
        <f>SUM(C36:C37)-C38</f>
        <v>0</v>
      </c>
      <c r="D39" s="114"/>
      <c r="E39" s="36" t="s">
        <v>60</v>
      </c>
      <c r="F39" s="135">
        <v>3700</v>
      </c>
      <c r="G39" s="136"/>
      <c r="H39" s="137"/>
      <c r="I39" s="1"/>
    </row>
    <row r="40" spans="1:9" ht="20.25" customHeight="1">
      <c r="A40" s="108"/>
      <c r="B40" s="109"/>
      <c r="C40" s="115"/>
      <c r="D40" s="116"/>
      <c r="E40" s="37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1170000</v>
      </c>
      <c r="G40" s="13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-3700</v>
      </c>
      <c r="I41" s="1"/>
    </row>
    <row r="42" spans="1:9" ht="16.5" customHeight="1">
      <c r="B42" s="12"/>
      <c r="C42" s="1"/>
      <c r="D42" s="1"/>
      <c r="E42" s="110"/>
      <c r="F42" s="110"/>
      <c r="G42" s="110"/>
      <c r="H42" s="110"/>
      <c r="I42" s="1"/>
    </row>
    <row r="43" spans="1:9">
      <c r="A43" s="39"/>
      <c r="B43" s="39"/>
      <c r="C43" s="1"/>
      <c r="D43" s="1"/>
      <c r="E43" s="110"/>
      <c r="F43" s="110"/>
      <c r="G43" s="110"/>
      <c r="H43" s="110"/>
      <c r="I43" s="1"/>
    </row>
    <row r="44" spans="1:9">
      <c r="C44" s="1"/>
      <c r="D44" s="1"/>
      <c r="E44" s="110"/>
      <c r="F44" s="110"/>
      <c r="G44" s="110"/>
      <c r="H44" s="11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1067000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623700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1067000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1067000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1067000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2024-11-11T06:59:22Z</cp:lastPrinted>
  <dcterms:created xsi:type="dcterms:W3CDTF">2019-03-28T03:58:09Z</dcterms:created>
  <dcterms:modified xsi:type="dcterms:W3CDTF">2024-11-11T06:59:28Z</dcterms:modified>
</cp:coreProperties>
</file>