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35DC3EF-0998-44F8-9309-4A75B8877CF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<sst xmlns="http://schemas.openxmlformats.org/spreadsheetml/2006/main" count="89" uniqueCount="76">
  <si>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</si>
  <si>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</si>
  <si>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</si>
  <si>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</si>
  <si>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</si>
  <si>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</si>
  <si>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</si>
  <si>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</si>
  <si>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</si>
  <si>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</si>
  <si>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</si>
  <si>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</si>
  <si>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</si>
  <si>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</si>
  <si>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</si>
  <si>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</si>
  <si>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</si>
  <si>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</si>
  <si>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</si>
  <si>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</si>
  <si>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</si>
  <si>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</si>
  <si>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</si>
  <si>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</si>
  <si>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</si>
  <si>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</si>
  <si>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</si>
  <si>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</si>
  <si>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</si>
  <si>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</si>
  <si>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</si>
  <si>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</si>
  <si>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</si>
  <si>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</si>
  <si>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</si>
  <si>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</si>
  <si>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</si>
  <si>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</si>
  <si>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</si>
  <si>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</si>
  <si>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</si>
  <si>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</si>
  <si>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</si>
  <si>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</si>
  <si>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</si>
  <si>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</si>
  <si>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</si>
  <si>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</si>
  <si>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</si>
  <si>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</si>
  <si>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</si>
  <si>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</si>
  <si>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</si>
  <si>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</si>
  <si>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</si>
  <si>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</si>
  <si>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</si>
  <si>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</si>
  <si>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</si>
  <si>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</si>
  <si>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</si>
  <si>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</si>
  <si>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</si>
  <si>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</si>
  <si>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</si>
  <si>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</si>
  <si>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인텔 코어i5-14세대 14600K (랩터레이크 리프레시) (정품)</t>
    <phoneticPr fontId="1" type="noConversion"/>
  </si>
  <si>
    <t>Thermalright Peerless Assassin 120 SE 서린</t>
    <phoneticPr fontId="1" type="noConversion"/>
  </si>
  <si>
    <t>GIGABYTE B760M DS3H 제이씨현</t>
    <phoneticPr fontId="1" type="noConversion"/>
  </si>
  <si>
    <t>삼성전자 DDR5-5600 (16GB)</t>
    <phoneticPr fontId="1" type="noConversion"/>
  </si>
  <si>
    <t>부품만 구매고객님</t>
    <phoneticPr fontId="1" type="noConversion"/>
  </si>
  <si>
    <t>DAVEN D6 MESH 강화유리 (블랙)</t>
    <phoneticPr fontId="1" type="noConversion"/>
  </si>
  <si>
    <t>마이크로닉스 Classic II 풀체인지 600W 80PLUS브론즈 ATX3.1 벌크</t>
    <phoneticPr fontId="1" type="noConversion"/>
  </si>
  <si>
    <t>삼성전자 DDR5-5600 (8GB)  (선택사항)</t>
    <phoneticPr fontId="1" type="noConversion"/>
  </si>
  <si>
    <t>메모리</t>
    <phoneticPr fontId="1" type="noConversion"/>
  </si>
  <si>
    <t>부품만구매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</si>
</sst>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13" t="s">
        <v>70</v>
      </c>
      <c r="D1" s="114"/>
      <c r="E1" s="50"/>
      <c r="F1" s="51"/>
      <c r="G1" s="51"/>
      <c r="H1" s="52"/>
    </row>
    <row r="2" spans="1:9" ht="22.5" customHeight="1">
      <c r="A2" s="15" t="s">
        <v>34</v>
      </c>
      <c r="B2" s="16">
        <v>1026659626</v>
      </c>
      <c r="C2" s="115"/>
      <c r="D2" s="116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17"/>
      <c r="C4" s="117"/>
      <c r="D4" s="118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98"/>
      <c r="B6" s="99"/>
      <c r="C6" s="64" t="s">
        <v>66</v>
      </c>
      <c r="D6" s="65"/>
      <c r="E6" s="21" t="s">
        <v>6</v>
      </c>
      <c r="F6" s="22">
        <v>350000</v>
      </c>
      <c r="G6" s="21">
        <v>1</v>
      </c>
      <c r="H6" s="22">
        <f>F6*G6</f>
        <v>350000</v>
      </c>
      <c r="I6" s="1"/>
    </row>
    <row r="7" spans="1:9" ht="24" customHeight="1">
      <c r="A7" s="100"/>
      <c r="B7" s="101"/>
      <c r="C7" s="64" t="s">
        <v>67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0"/>
      <c r="B8" s="101"/>
      <c r="C8" s="66" t="s">
        <v>68</v>
      </c>
      <c r="D8" s="67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100"/>
      <c r="B9" s="101"/>
      <c r="C9" s="64" t="s">
        <v>69</v>
      </c>
      <c r="D9" s="65"/>
      <c r="E9" s="21" t="s">
        <v>8</v>
      </c>
      <c r="F9" s="22">
        <v>60000</v>
      </c>
      <c r="G9" s="21">
        <v>1</v>
      </c>
      <c r="H9" s="22">
        <f t="shared" si="0"/>
        <v>60000</v>
      </c>
      <c r="I9" s="1"/>
    </row>
    <row r="10" spans="1:9" ht="24" customHeight="1">
      <c r="A10" s="100"/>
      <c r="B10" s="101"/>
      <c r="C10" s="64" t="s">
        <v>44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0"/>
      <c r="B11" s="101"/>
      <c r="C11" s="126"/>
      <c r="D11" s="127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0"/>
      <c r="B12" s="101"/>
      <c r="C12" s="128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0"/>
      <c r="B13" s="101"/>
      <c r="C13" s="89"/>
      <c r="D13" s="90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0"/>
      <c r="B14" s="101"/>
      <c r="C14" s="89" t="s">
        <v>71</v>
      </c>
      <c r="D14" s="90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0"/>
      <c r="B15" s="101"/>
      <c r="C15" s="89" t="s">
        <v>72</v>
      </c>
      <c r="D15" s="90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0"/>
      <c r="B16" s="101"/>
      <c r="C16" s="122"/>
      <c r="D16" s="123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0"/>
      <c r="B17" s="101"/>
      <c r="C17" s="129"/>
      <c r="D17" s="109"/>
      <c r="E17" s="24" t="s">
        <v>65</v>
      </c>
      <c r="F17" s="25"/>
      <c r="G17" s="24"/>
      <c r="H17" s="22">
        <f t="shared" si="0"/>
        <v>0</v>
      </c>
      <c r="I17" s="1"/>
    </row>
    <row r="18" spans="1:9">
      <c r="A18" s="100"/>
      <c r="B18" s="101"/>
      <c r="C18" s="108"/>
      <c r="D18" s="109"/>
      <c r="E18" s="24"/>
      <c r="F18" s="25"/>
      <c r="G18" s="24"/>
      <c r="H18" s="22">
        <f t="shared" si="0"/>
        <v>0</v>
      </c>
      <c r="I18" s="1"/>
    </row>
    <row r="19" spans="1:9">
      <c r="A19" s="100"/>
      <c r="B19" s="101"/>
      <c r="C19" s="124"/>
      <c r="D19" s="125"/>
      <c r="E19" s="21"/>
      <c r="F19" s="25"/>
      <c r="G19" s="24"/>
      <c r="H19" s="22">
        <f t="shared" si="0"/>
        <v>0</v>
      </c>
      <c r="I19" s="1"/>
    </row>
    <row r="20" spans="1:9">
      <c r="A20" s="100"/>
      <c r="B20" s="101"/>
      <c r="C20" s="120"/>
      <c r="D20" s="12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2" t="s">
        <v>61</v>
      </c>
      <c r="B21" s="103"/>
      <c r="C21" s="119" t="s">
        <v>12</v>
      </c>
      <c r="D21" s="119"/>
      <c r="E21" s="93">
        <f>SUM(H6:H20)</f>
        <v>700000</v>
      </c>
      <c r="F21" s="93"/>
      <c r="G21" s="26">
        <v>1</v>
      </c>
      <c r="H21" s="61" t="s">
        <v>14</v>
      </c>
      <c r="I21" s="1"/>
    </row>
    <row r="22" spans="1:9" ht="12.75" customHeight="1">
      <c r="A22" s="104"/>
      <c r="B22" s="105"/>
      <c r="C22" s="119"/>
      <c r="D22" s="119"/>
      <c r="E22" s="93">
        <f>E21*G21</f>
        <v>700000</v>
      </c>
      <c r="F22" s="93"/>
      <c r="G22" s="93"/>
      <c r="H22" s="61"/>
      <c r="I22" s="1"/>
    </row>
    <row r="23" spans="1:9" ht="12.75" customHeight="1">
      <c r="A23" s="104"/>
      <c r="B23" s="105"/>
      <c r="C23" s="119"/>
      <c r="D23" s="119"/>
      <c r="E23" s="93"/>
      <c r="F23" s="93"/>
      <c r="G23" s="93"/>
      <c r="H23" s="61"/>
      <c r="I23" s="1"/>
    </row>
    <row r="24" spans="1:9" ht="17.25" customHeight="1">
      <c r="A24" s="104"/>
      <c r="B24" s="105"/>
      <c r="C24" s="87" t="s">
        <v>17</v>
      </c>
      <c r="D24" s="8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06"/>
      <c r="B25" s="107"/>
      <c r="C25" s="136" t="s">
        <v>73</v>
      </c>
      <c r="D25" s="137"/>
      <c r="E25" s="28" t="s">
        <v>74</v>
      </c>
      <c r="F25" s="22">
        <v>43000</v>
      </c>
      <c r="G25" s="21"/>
      <c r="H25" s="22">
        <f>F25*G25</f>
        <v>0</v>
      </c>
      <c r="I25" s="1"/>
    </row>
    <row r="26" spans="1:9" ht="25.15" customHeight="1">
      <c r="A26" s="130"/>
      <c r="B26" s="131"/>
      <c r="C26" s="110"/>
      <c r="D26" s="110"/>
      <c r="E26" s="28"/>
      <c r="F26" s="22"/>
      <c r="G26" s="21"/>
      <c r="H26" s="22">
        <f>F26*G26</f>
        <v>0</v>
      </c>
      <c r="I26" s="1"/>
    </row>
    <row r="27" spans="1:9">
      <c r="A27" s="132"/>
      <c r="B27" s="133"/>
      <c r="C27" s="110"/>
      <c r="D27" s="110"/>
      <c r="E27" s="28"/>
      <c r="F27" s="22"/>
      <c r="G27" s="21"/>
      <c r="H27" s="22">
        <f t="shared" ref="H27:H33" si="1">F27*G27</f>
        <v>0</v>
      </c>
      <c r="I27" s="1"/>
    </row>
    <row r="28" spans="1:9">
      <c r="A28" s="132"/>
      <c r="B28" s="133"/>
      <c r="C28" s="110"/>
      <c r="D28" s="110"/>
      <c r="E28" s="28"/>
      <c r="F28" s="22"/>
      <c r="G28" s="21"/>
      <c r="H28" s="22">
        <f t="shared" si="1"/>
        <v>0</v>
      </c>
      <c r="I28" s="1"/>
    </row>
    <row r="29" spans="1:9">
      <c r="A29" s="132"/>
      <c r="B29" s="133"/>
      <c r="C29" s="110"/>
      <c r="D29" s="110"/>
      <c r="E29" s="28"/>
      <c r="F29" s="22"/>
      <c r="G29" s="21"/>
      <c r="H29" s="22">
        <f t="shared" si="1"/>
        <v>0</v>
      </c>
      <c r="I29" s="1"/>
    </row>
    <row r="30" spans="1:9">
      <c r="A30" s="132"/>
      <c r="B30" s="133"/>
      <c r="C30" s="110"/>
      <c r="D30" s="110"/>
      <c r="E30" s="28"/>
      <c r="F30" s="22"/>
      <c r="G30" s="21"/>
      <c r="H30" s="22">
        <f t="shared" si="1"/>
        <v>0</v>
      </c>
      <c r="I30" s="1"/>
    </row>
    <row r="31" spans="1:9">
      <c r="A31" s="132"/>
      <c r="B31" s="133"/>
      <c r="C31" s="110"/>
      <c r="D31" s="11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32"/>
      <c r="B32" s="133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34"/>
      <c r="B33" s="135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94">
        <f>SUM(H25:H33)</f>
        <v>0</v>
      </c>
      <c r="F34" s="95"/>
      <c r="G34" s="95"/>
      <c r="H34" s="59" t="s">
        <v>14</v>
      </c>
      <c r="I34" s="1"/>
    </row>
    <row r="35" spans="1:9" ht="14.25" customHeight="1">
      <c r="A35" s="42"/>
      <c r="B35" s="43"/>
      <c r="C35" s="85"/>
      <c r="D35" s="86"/>
      <c r="E35" s="96"/>
      <c r="F35" s="97"/>
      <c r="G35" s="97"/>
      <c r="H35" s="60"/>
      <c r="I35" s="1"/>
    </row>
    <row r="36" spans="1:9" ht="16.5" customHeight="1">
      <c r="A36" s="75" t="s">
        <v>27</v>
      </c>
      <c r="B36" s="76"/>
      <c r="C36" s="81" t="b">
        <f>IF(F38="카드+현금",Sheet3!C11,IF(F38="현금+카드",Sheet3!C4))</f>
        <v>0</v>
      </c>
      <c r="D36" s="82"/>
      <c r="E36" s="32" t="s">
        <v>4</v>
      </c>
      <c r="F36" s="70">
        <f>SUM(E22,E34)</f>
        <v>700000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79" t="b">
        <f>IF(F38="카드+현금",Sheet3!C9,IF(F38="현금+카드",Sheet3!C6))</f>
        <v>0</v>
      </c>
      <c r="D37" s="80"/>
      <c r="E37" s="32" t="s">
        <v>15</v>
      </c>
      <c r="F37" s="68">
        <f>F36*1.1-F36</f>
        <v>70000.000000000116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77" t="s">
        <v>59</v>
      </c>
      <c r="G38" s="7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770000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2" t="s">
        <v>43</v>
      </c>
      <c r="G41" s="112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1"/>
      <c r="B43" s="111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54</v>
      </c>
      <c r="B3" s="111"/>
      <c r="C3" s="111"/>
      <c r="E3" t="s">
        <v>47</v>
      </c>
      <c r="F3">
        <f>Sheet1!F36</f>
        <v>700000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220000.00000000003</v>
      </c>
      <c r="D6" t="s">
        <v>50</v>
      </c>
    </row>
    <row r="8" spans="1:7">
      <c r="A8" s="111" t="s">
        <v>55</v>
      </c>
      <c r="B8" s="111"/>
      <c r="C8" s="111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2024-10-19T03:29:55Z</dcterms:modified>
</cp:coreProperties>
</file>