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99FEDA-FDA1-4ABD-80EA-A8CD52117DDF}" xr6:coauthVersionLast="47" xr6:coauthVersionMax="47" xr10:uidLastSave="{00000000-0000-0000-0000-000000000000}"/>
  <bookViews>
    <workbookView xWindow="12240" yWindow="2745" windowWidth="2020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<sst xmlns="http://schemas.openxmlformats.org/spreadsheetml/2006/main" count="90" uniqueCount="75">
  <si>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</si>
  <si>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</si>
  <si>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</si>
  <si>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</si>
  <si>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</si>
  <si>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</si>
  <si>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</si>
  <si>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</si>
  <si>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</si>
  <si>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</si>
  <si>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</si>
  <si>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</si>
  <si>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</si>
  <si>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</si>
  <si>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</si>
  <si>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</si>
  <si>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</si>
  <si>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</si>
  <si>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</si>
  <si>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</si>
  <si>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</si>
  <si>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</si>
  <si>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</si>
  <si>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</si>
  <si>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</si>
  <si>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</si>
  <si>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</si>
  <si>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</si>
  <si>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</si>
  <si>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</si>
  <si>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</si>
  <si>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</si>
  <si>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</si>
  <si>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</si>
  <si>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</si>
  <si>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</si>
  <si>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</si>
  <si>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</si>
  <si>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</si>
  <si>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</si>
  <si>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</si>
  <si>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</si>
  <si>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</si>
  <si>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</si>
  <si>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</si>
  <si>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</si>
  <si>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</si>
  <si>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</si>
  <si>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</si>
  <si>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</si>
  <si>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</si>
  <si>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</si>
  <si>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</si>
  <si>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</si>
  <si>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</si>
  <si>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</si>
  <si>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</si>
  <si>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</si>
  <si>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</si>
  <si>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</si>
  <si>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</si>
  <si>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</si>
  <si>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</si>
  <si>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</si>
  <si>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황상원고객님</t>
    <phoneticPr fontId="1" type="noConversion"/>
  </si>
  <si>
    <t>기존 PC 업그레이드 견적서</t>
    <phoneticPr fontId="1" type="noConversion"/>
  </si>
  <si>
    <t>기존</t>
    <phoneticPr fontId="1" type="noConversion"/>
  </si>
  <si>
    <t xml:space="preserve">기존 16GB </t>
    <phoneticPr fontId="1" type="noConversion"/>
  </si>
  <si>
    <t>PC 1번 기존 10세대 4코어8쓰레드활용</t>
    <phoneticPr fontId="1" type="noConversion"/>
  </si>
  <si>
    <t>PC 1번 1050-&gt;PC 2번 1060껄로 맞교환</t>
    <phoneticPr fontId="1" type="noConversion"/>
  </si>
  <si>
    <t>PC1번에WD SN580 NVME 500G 4000MB</t>
    <phoneticPr fontId="1" type="noConversion"/>
  </si>
  <si>
    <t xml:space="preserve"> 기가지원 무선랜카드 AX2000UA </t>
    <phoneticPr fontId="1" type="noConversion"/>
  </si>
  <si>
    <t>랜카드</t>
    <phoneticPr fontId="1" type="noConversion"/>
  </si>
  <si>
    <t>PC1번 SSD교체후 셋팅및 + PC 2번재조립파워수리</t>
    <phoneticPr fontId="1" type="noConversion"/>
  </si>
  <si>
    <t>PC 2번 파워서플라이 AS 및 재조립 ( I7 6세대)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</si>
</sst>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HY헤드라인M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8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64</v>
      </c>
      <c r="C1" s="116" t="s">
        <v>65</v>
      </c>
      <c r="D1" s="117"/>
      <c r="E1" s="50"/>
      <c r="F1" s="51"/>
      <c r="G1" s="51"/>
      <c r="H1" s="52"/>
    </row>
    <row r="2" spans="1:9" ht="22.5" customHeight="1">
      <c r="A2" s="15" t="s">
        <v>34</v>
      </c>
      <c r="B2" s="16"/>
      <c r="C2" s="118"/>
      <c r="D2" s="119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01"/>
      <c r="C4" s="101"/>
      <c r="D4" s="102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12"/>
      <c r="B6" s="113"/>
      <c r="C6" s="64" t="s">
        <v>68</v>
      </c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14"/>
      <c r="B7" s="115"/>
      <c r="C7" s="64" t="s">
        <v>66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14"/>
      <c r="B8" s="115"/>
      <c r="C8" s="66" t="s">
        <v>66</v>
      </c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14"/>
      <c r="B9" s="115"/>
      <c r="C9" s="64" t="s">
        <v>67</v>
      </c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14"/>
      <c r="B10" s="115"/>
      <c r="C10" s="120" t="s">
        <v>69</v>
      </c>
      <c r="D10" s="121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14"/>
      <c r="B11" s="115"/>
      <c r="C11" s="106"/>
      <c r="D11" s="107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14"/>
      <c r="B12" s="115"/>
      <c r="C12" s="124" t="s">
        <v>70</v>
      </c>
      <c r="D12" s="121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114"/>
      <c r="B13" s="115"/>
      <c r="C13" s="89"/>
      <c r="D13" s="90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14"/>
      <c r="B14" s="115"/>
      <c r="C14" s="89" t="s">
        <v>66</v>
      </c>
      <c r="D14" s="90"/>
      <c r="E14" s="21" t="s">
        <v>61</v>
      </c>
      <c r="F14" s="22"/>
      <c r="G14" s="21"/>
      <c r="H14" s="22">
        <f t="shared" si="0"/>
        <v>0</v>
      </c>
      <c r="I14" s="1"/>
    </row>
    <row r="15" spans="1:9" ht="24" customHeight="1">
      <c r="A15" s="114"/>
      <c r="B15" s="115"/>
      <c r="C15" s="89" t="s">
        <v>66</v>
      </c>
      <c r="D15" s="90"/>
      <c r="E15" s="21" t="s">
        <v>62</v>
      </c>
      <c r="F15" s="22"/>
      <c r="G15" s="21"/>
      <c r="H15" s="22">
        <f t="shared" si="0"/>
        <v>0</v>
      </c>
      <c r="I15" s="1"/>
    </row>
    <row r="16" spans="1:9" ht="24" customHeight="1">
      <c r="A16" s="114"/>
      <c r="B16" s="115"/>
      <c r="C16" s="89" t="s">
        <v>74</v>
      </c>
      <c r="D16" s="90"/>
      <c r="E16" s="21"/>
      <c r="F16" s="22"/>
      <c r="G16" s="21"/>
      <c r="H16" s="22">
        <f t="shared" si="0"/>
        <v>0</v>
      </c>
      <c r="I16" s="1"/>
    </row>
    <row r="17" spans="1:9">
      <c r="A17" s="114"/>
      <c r="B17" s="115"/>
      <c r="C17" s="122" t="s">
        <v>73</v>
      </c>
      <c r="D17" s="123"/>
      <c r="E17" s="24" t="s">
        <v>63</v>
      </c>
      <c r="F17" s="25">
        <v>85000</v>
      </c>
      <c r="G17" s="24">
        <v>1</v>
      </c>
      <c r="H17" s="22">
        <f t="shared" si="0"/>
        <v>85000</v>
      </c>
      <c r="I17" s="1"/>
    </row>
    <row r="18" spans="1:9">
      <c r="A18" s="114"/>
      <c r="B18" s="115"/>
      <c r="C18" s="109"/>
      <c r="D18" s="108"/>
      <c r="E18" s="24"/>
      <c r="F18" s="25"/>
      <c r="G18" s="24"/>
      <c r="H18" s="22">
        <f t="shared" si="0"/>
        <v>0</v>
      </c>
      <c r="I18" s="1"/>
    </row>
    <row r="19" spans="1:9">
      <c r="A19" s="114"/>
      <c r="B19" s="115"/>
      <c r="C19" s="110"/>
      <c r="D19" s="111"/>
      <c r="E19" s="21"/>
      <c r="F19" s="25"/>
      <c r="G19" s="24"/>
      <c r="H19" s="22">
        <f t="shared" si="0"/>
        <v>0</v>
      </c>
      <c r="I19" s="1"/>
    </row>
    <row r="20" spans="1:9">
      <c r="A20" s="114"/>
      <c r="B20" s="115"/>
      <c r="C20" s="104"/>
      <c r="D20" s="105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31"/>
      <c r="B21" s="132"/>
      <c r="C21" s="103" t="s">
        <v>12</v>
      </c>
      <c r="D21" s="103"/>
      <c r="E21" s="93">
        <f>SUM(H6:H20)</f>
        <v>145000</v>
      </c>
      <c r="F21" s="93"/>
      <c r="G21" s="26">
        <v>1</v>
      </c>
      <c r="H21" s="61" t="s">
        <v>14</v>
      </c>
      <c r="I21" s="1"/>
    </row>
    <row r="22" spans="1:9" ht="12.75" customHeight="1">
      <c r="A22" s="133"/>
      <c r="B22" s="134"/>
      <c r="C22" s="103"/>
      <c r="D22" s="103"/>
      <c r="E22" s="93">
        <f>E21*G21</f>
        <v>145000</v>
      </c>
      <c r="F22" s="93"/>
      <c r="G22" s="93"/>
      <c r="H22" s="61"/>
      <c r="I22" s="1"/>
    </row>
    <row r="23" spans="1:9" ht="12.75" customHeight="1">
      <c r="A23" s="133"/>
      <c r="B23" s="134"/>
      <c r="C23" s="103"/>
      <c r="D23" s="103"/>
      <c r="E23" s="93"/>
      <c r="F23" s="93"/>
      <c r="G23" s="93"/>
      <c r="H23" s="61"/>
      <c r="I23" s="1"/>
    </row>
    <row r="24" spans="1:9" ht="17.25" customHeight="1">
      <c r="A24" s="133"/>
      <c r="B24" s="134"/>
      <c r="C24" s="87" t="s">
        <v>17</v>
      </c>
      <c r="D24" s="88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35"/>
      <c r="B25" s="136"/>
      <c r="C25" s="89" t="s">
        <v>71</v>
      </c>
      <c r="D25" s="90"/>
      <c r="E25" s="28" t="s">
        <v>72</v>
      </c>
      <c r="F25" s="22">
        <v>30000</v>
      </c>
      <c r="G25" s="21">
        <v>1</v>
      </c>
      <c r="H25" s="22">
        <f>F25*G25</f>
        <v>30000</v>
      </c>
      <c r="I25" s="1"/>
    </row>
    <row r="26" spans="1:9" ht="25.15" customHeight="1">
      <c r="A26" s="125"/>
      <c r="B26" s="126"/>
      <c r="C26" s="98"/>
      <c r="D26" s="98"/>
      <c r="E26" s="28"/>
      <c r="F26" s="22"/>
      <c r="G26" s="21"/>
      <c r="H26" s="22">
        <f>F26*G26</f>
        <v>0</v>
      </c>
      <c r="I26" s="1"/>
    </row>
    <row r="27" spans="1:9">
      <c r="A27" s="127"/>
      <c r="B27" s="128"/>
      <c r="C27" s="98"/>
      <c r="D27" s="98"/>
      <c r="E27" s="28"/>
      <c r="F27" s="22"/>
      <c r="G27" s="21"/>
      <c r="H27" s="22">
        <f t="shared" ref="H27:H33" si="1">F27*G27</f>
        <v>0</v>
      </c>
      <c r="I27" s="1"/>
    </row>
    <row r="28" spans="1:9">
      <c r="A28" s="127"/>
      <c r="B28" s="128"/>
      <c r="C28" s="98"/>
      <c r="D28" s="98"/>
      <c r="E28" s="28"/>
      <c r="F28" s="22"/>
      <c r="G28" s="21"/>
      <c r="H28" s="22">
        <f t="shared" si="1"/>
        <v>0</v>
      </c>
      <c r="I28" s="1"/>
    </row>
    <row r="29" spans="1:9">
      <c r="A29" s="127"/>
      <c r="B29" s="128"/>
      <c r="C29" s="98"/>
      <c r="D29" s="98"/>
      <c r="E29" s="28"/>
      <c r="F29" s="22"/>
      <c r="G29" s="21"/>
      <c r="H29" s="22">
        <f t="shared" si="1"/>
        <v>0</v>
      </c>
      <c r="I29" s="1"/>
    </row>
    <row r="30" spans="1:9">
      <c r="A30" s="127"/>
      <c r="B30" s="128"/>
      <c r="C30" s="98"/>
      <c r="D30" s="98"/>
      <c r="E30" s="28"/>
      <c r="F30" s="22"/>
      <c r="G30" s="21"/>
      <c r="H30" s="22">
        <f t="shared" si="1"/>
        <v>0</v>
      </c>
      <c r="I30" s="1"/>
    </row>
    <row r="31" spans="1:9">
      <c r="A31" s="127"/>
      <c r="B31" s="128"/>
      <c r="C31" s="98"/>
      <c r="D31" s="9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27"/>
      <c r="B32" s="128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29"/>
      <c r="B33" s="130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94">
        <f>SUM(H25:H33)</f>
        <v>30000</v>
      </c>
      <c r="F34" s="95"/>
      <c r="G34" s="95"/>
      <c r="H34" s="59" t="s">
        <v>14</v>
      </c>
      <c r="I34" s="1"/>
    </row>
    <row r="35" spans="1:9" ht="14.25" customHeight="1">
      <c r="A35" s="42"/>
      <c r="B35" s="43"/>
      <c r="C35" s="85"/>
      <c r="D35" s="86"/>
      <c r="E35" s="96"/>
      <c r="F35" s="97"/>
      <c r="G35" s="97"/>
      <c r="H35" s="60"/>
      <c r="I35" s="1"/>
    </row>
    <row r="36" spans="1:9" ht="16.5" customHeight="1">
      <c r="A36" s="75" t="s">
        <v>27</v>
      </c>
      <c r="B36" s="76"/>
      <c r="C36" s="81" t="b">
        <f>IF(F38="카드+현금",Sheet3!C11,IF(F38="현금+카드",Sheet3!C4))</f>
        <v>0</v>
      </c>
      <c r="D36" s="82"/>
      <c r="E36" s="32" t="s">
        <v>4</v>
      </c>
      <c r="F36" s="70">
        <f>SUM(E22,E34)</f>
        <v>175000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79" t="b">
        <f>IF(F38="카드+현금",Sheet3!C9,IF(F38="현금+카드",Sheet3!C6))</f>
        <v>0</v>
      </c>
      <c r="D37" s="80"/>
      <c r="E37" s="32" t="s">
        <v>15</v>
      </c>
      <c r="F37" s="68">
        <f>F36*1.1-F36</f>
        <v>17500.000000000029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77" t="s">
        <v>59</v>
      </c>
      <c r="G38" s="7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2500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190000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00" t="s">
        <v>43</v>
      </c>
      <c r="G41" s="100"/>
      <c r="H41" s="6">
        <f>F40-(F37+F36)</f>
        <v>-2500.0000000000291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99"/>
      <c r="B43" s="9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99" t="s">
        <v>54</v>
      </c>
      <c r="B3" s="99"/>
      <c r="C3" s="99"/>
      <c r="E3" t="s">
        <v>47</v>
      </c>
      <c r="F3">
        <f>Sheet1!F36</f>
        <v>175000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-357500</v>
      </c>
      <c r="D6" t="s">
        <v>50</v>
      </c>
    </row>
    <row r="8" spans="1:7">
      <c r="A8" s="99" t="s">
        <v>55</v>
      </c>
      <c r="B8" s="99"/>
      <c r="C8" s="9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2024-09-27T08:56:56Z</dcterms:modified>
</cp:coreProperties>
</file>