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35A082-5081-4AD1-BD91-02949189690E}" xr6:coauthVersionLast="47" xr6:coauthVersionMax="47" xr10:uidLastSave="{00000000-0000-0000-0000-000000000000}"/>
  <bookViews>
    <workbookView xWindow="6825" yWindow="1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<sst xmlns="http://schemas.openxmlformats.org/spreadsheetml/2006/main" count="95" uniqueCount="83">
  <si>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</si>
  <si>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</si>
  <si>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</si>
  <si>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</si>
  <si>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</si>
  <si>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</si>
  <si>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</si>
  <si>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</si>
  <si>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</si>
  <si>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</si>
  <si>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</si>
  <si>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</si>
  <si>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</si>
  <si>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</si>
  <si>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</si>
  <si>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</si>
  <si>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</si>
  <si>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</si>
  <si>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</si>
  <si>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</si>
  <si>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</si>
  <si>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</si>
  <si>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</si>
  <si>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</si>
  <si>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</si>
  <si>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</si>
  <si>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</si>
  <si>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</si>
  <si>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</si>
  <si>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</si>
  <si>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</si>
  <si>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</si>
  <si>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</si>
  <si>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</si>
  <si>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</si>
  <si>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</si>
  <si>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</si>
  <si>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</si>
  <si>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</si>
  <si>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</si>
  <si>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</si>
  <si>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</si>
  <si>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</si>
  <si>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</si>
  <si>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</si>
  <si>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</si>
  <si>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</si>
  <si>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</si>
  <si>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</si>
  <si>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</si>
  <si>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</si>
  <si>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</si>
  <si>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</si>
  <si>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</si>
  <si>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</si>
  <si>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</si>
  <si>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</si>
  <si>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</si>
  <si>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</si>
  <si>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</si>
  <si>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</si>
  <si>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</si>
  <si>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</si>
  <si>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</si>
  <si>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</si>
  <si>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</si>
  <si>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</si>
  <si>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</si>
  <si>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</si>
  <si>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</si>
  <si>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</si>
  <si>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7800X3D(멀티팩(정품))</t>
    <phoneticPr fontId="1" type="noConversion"/>
  </si>
  <si>
    <t>MSI B650M 프로젝트 제로</t>
    <phoneticPr fontId="1" type="noConversion"/>
  </si>
  <si>
    <t xml:space="preserve">ADATA DDR5-6000 CL30 LANCER BLADE RGB 화이트 패키지 (32GB(16Gx2)) </t>
    <phoneticPr fontId="1" type="noConversion"/>
  </si>
  <si>
    <t>고르신메모리 상위버전밖에없어서 (23만원)너무비싸요 (같은 옵션으로 다른브랜드로교체했어요)</t>
    <phoneticPr fontId="1" type="noConversion"/>
  </si>
  <si>
    <t>VGA</t>
    <phoneticPr fontId="1" type="noConversion"/>
  </si>
  <si>
    <t>이엠텍 RTX 4070 Ti SUPER MIRACLE WHITE D6X 16GB  (컬러풀이랑 성능같습니다)</t>
    <phoneticPr fontId="1" type="noConversion"/>
  </si>
  <si>
    <t>삼성 PM9A1 M.2 NVMe 수입 (1TB)7000MB 고르신건3500MB 변경완료</t>
    <phoneticPr fontId="1" type="noConversion"/>
  </si>
  <si>
    <t>수냉공임비</t>
    <phoneticPr fontId="1" type="noConversion"/>
  </si>
  <si>
    <t>카페문의(철이님)리얼컴수정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</si>
  <si>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</si>
  <si>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</si>
  <si>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발키리 GL360 ARGB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</si>
</sst>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="115" zoomScaleNormal="100" zoomScaleSheetLayoutView="100" zoomScalePageLayoutView="115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79</v>
      </c>
      <c r="C1" s="41" t="s">
        <v>69</v>
      </c>
      <c r="D1" s="42"/>
      <c r="E1" s="112"/>
      <c r="F1" s="113"/>
      <c r="G1" s="113"/>
      <c r="H1" s="114"/>
    </row>
    <row r="2" spans="1:9" ht="22.5" customHeight="1">
      <c r="A2" s="15" t="s">
        <v>33</v>
      </c>
      <c r="B2" s="16">
        <v>1049238297</v>
      </c>
      <c r="C2" s="43"/>
      <c r="D2" s="44"/>
      <c r="E2" s="115"/>
      <c r="F2" s="116"/>
      <c r="G2" s="116"/>
      <c r="H2" s="117"/>
    </row>
    <row r="3" spans="1:9" ht="22.5" customHeight="1">
      <c r="A3" s="15" t="s">
        <v>34</v>
      </c>
      <c r="B3" s="17">
        <f ca="1">TODAY()</f>
        <v>45534</v>
      </c>
      <c r="C3" s="15" t="s">
        <v>35</v>
      </c>
      <c r="D3" s="18"/>
      <c r="E3" s="115"/>
      <c r="F3" s="116"/>
      <c r="G3" s="116"/>
      <c r="H3" s="117"/>
    </row>
    <row r="4" spans="1:9" ht="22.5" customHeight="1">
      <c r="A4" s="19" t="s">
        <v>32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7" t="s">
        <v>70</v>
      </c>
      <c r="B6" s="68"/>
      <c r="C6" s="58" t="s">
        <v>71</v>
      </c>
      <c r="D6" s="59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69"/>
      <c r="B7" s="70"/>
      <c r="C7" s="58" t="s">
        <v>82</v>
      </c>
      <c r="D7" s="59"/>
      <c r="E7" s="23" t="s">
        <v>10</v>
      </c>
      <c r="F7" s="22">
        <v>182000</v>
      </c>
      <c r="G7" s="21">
        <v>1</v>
      </c>
      <c r="H7" s="22">
        <f t="shared" ref="H7:H20" si="0">F7*G7</f>
        <v>182000</v>
      </c>
      <c r="I7" s="1"/>
    </row>
    <row r="8" spans="1:9" ht="25.5" customHeight="1">
      <c r="A8" s="69"/>
      <c r="B8" s="70"/>
      <c r="C8" s="124" t="s">
        <v>72</v>
      </c>
      <c r="D8" s="125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69"/>
      <c r="B9" s="70"/>
      <c r="C9" s="133" t="s">
        <v>73</v>
      </c>
      <c r="D9" s="134"/>
      <c r="E9" s="21" t="s">
        <v>8</v>
      </c>
      <c r="F9" s="22">
        <v>180000</v>
      </c>
      <c r="G9" s="21">
        <v>1</v>
      </c>
      <c r="H9" s="22">
        <f t="shared" si="0"/>
        <v>180000</v>
      </c>
      <c r="I9" s="1"/>
    </row>
    <row r="10" spans="1:9" ht="24" customHeight="1">
      <c r="A10" s="69"/>
      <c r="B10" s="70"/>
      <c r="C10" s="133" t="s">
        <v>74</v>
      </c>
      <c r="D10" s="134"/>
      <c r="E10" s="21"/>
      <c r="F10" s="22"/>
      <c r="G10" s="21"/>
      <c r="H10" s="22">
        <f t="shared" si="0"/>
        <v>0</v>
      </c>
      <c r="I10" s="1"/>
    </row>
    <row r="11" spans="1:9" ht="24" customHeight="1">
      <c r="A11" s="69"/>
      <c r="B11" s="70"/>
      <c r="C11" s="135" t="s">
        <v>76</v>
      </c>
      <c r="D11" s="136"/>
      <c r="E11" s="21" t="s">
        <v>75</v>
      </c>
      <c r="F11" s="22">
        <v>1250000</v>
      </c>
      <c r="G11" s="21">
        <v>1</v>
      </c>
      <c r="H11" s="22">
        <f t="shared" si="0"/>
        <v>1250000</v>
      </c>
      <c r="I11" s="1"/>
    </row>
    <row r="12" spans="1:9" ht="24" customHeight="1">
      <c r="A12" s="69"/>
      <c r="B12" s="70"/>
      <c r="C12" s="137" t="s">
        <v>77</v>
      </c>
      <c r="D12" s="136"/>
      <c r="E12" s="21" t="s">
        <v>9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69"/>
      <c r="B13" s="70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9"/>
      <c r="B14" s="70"/>
      <c r="C14" s="52" t="s">
        <v>80</v>
      </c>
      <c r="D14" s="53"/>
      <c r="E14" s="21" t="s">
        <v>60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69"/>
      <c r="B15" s="70"/>
      <c r="C15" s="52" t="s">
        <v>81</v>
      </c>
      <c r="D15" s="53"/>
      <c r="E15" s="21" t="s">
        <v>61</v>
      </c>
      <c r="F15" s="22">
        <v>105000</v>
      </c>
      <c r="G15" s="21">
        <v>1</v>
      </c>
      <c r="H15" s="22">
        <f t="shared" si="0"/>
        <v>105000</v>
      </c>
      <c r="I15" s="1"/>
    </row>
    <row r="16" spans="1:9" ht="24" customHeight="1">
      <c r="A16" s="69"/>
      <c r="B16" s="70"/>
      <c r="C16" s="54"/>
      <c r="D16" s="55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69"/>
      <c r="B17" s="70"/>
      <c r="C17" s="60" t="s">
        <v>63</v>
      </c>
      <c r="D17" s="61"/>
      <c r="E17" s="24" t="s">
        <v>78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69"/>
      <c r="B18" s="70"/>
      <c r="C18" s="77" t="s">
        <v>67</v>
      </c>
      <c r="D18" s="61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69"/>
      <c r="B19" s="70"/>
      <c r="C19" s="56" t="s">
        <v>64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69"/>
      <c r="B20" s="70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1" t="s">
        <v>59</v>
      </c>
      <c r="B21" s="72"/>
      <c r="C21" s="49" t="s">
        <v>11</v>
      </c>
      <c r="D21" s="49"/>
      <c r="E21" s="62">
        <f>SUM(H6:H20)</f>
        <v>2872000</v>
      </c>
      <c r="F21" s="62"/>
      <c r="G21" s="26">
        <v>1</v>
      </c>
      <c r="H21" s="123" t="s">
        <v>13</v>
      </c>
      <c r="I21" s="1"/>
    </row>
    <row r="22" spans="1:9" ht="12.75" customHeight="1">
      <c r="A22" s="73"/>
      <c r="B22" s="74"/>
      <c r="C22" s="49"/>
      <c r="D22" s="49"/>
      <c r="E22" s="62">
        <f>E21*G21</f>
        <v>2872000</v>
      </c>
      <c r="F22" s="62"/>
      <c r="G22" s="62"/>
      <c r="H22" s="123"/>
      <c r="I22" s="1"/>
    </row>
    <row r="23" spans="1:9" ht="12.75" customHeight="1">
      <c r="A23" s="73"/>
      <c r="B23" s="74"/>
      <c r="C23" s="49"/>
      <c r="D23" s="49"/>
      <c r="E23" s="62"/>
      <c r="F23" s="62"/>
      <c r="G23" s="62"/>
      <c r="H23" s="123"/>
      <c r="I23" s="1"/>
    </row>
    <row r="24" spans="1:9" ht="17.25" customHeight="1">
      <c r="A24" s="73"/>
      <c r="B24" s="74"/>
      <c r="C24" s="89" t="s">
        <v>16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5"/>
      <c r="B25" s="76"/>
      <c r="C25" s="138"/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68</v>
      </c>
      <c r="B26" s="96"/>
      <c r="C26" s="140"/>
      <c r="D26" s="140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140"/>
      <c r="D27" s="140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23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1" t="s">
        <v>13</v>
      </c>
      <c r="I34" s="1"/>
    </row>
    <row r="35" spans="1:9" ht="14.25" customHeight="1">
      <c r="A35" s="103"/>
      <c r="B35" s="104"/>
      <c r="C35" s="87"/>
      <c r="D35" s="88"/>
      <c r="E35" s="65"/>
      <c r="F35" s="66"/>
      <c r="G35" s="66"/>
      <c r="H35" s="122"/>
      <c r="I35" s="1"/>
    </row>
    <row r="36" spans="1:9" ht="16.5" customHeight="1">
      <c r="A36" s="93" t="s">
        <v>26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2872000</v>
      </c>
      <c r="G36" s="128"/>
      <c r="H36" s="33" t="s">
        <v>13</v>
      </c>
      <c r="I36" s="1"/>
    </row>
    <row r="37" spans="1:9" ht="16.5" customHeight="1">
      <c r="A37" s="93" t="s">
        <v>25</v>
      </c>
      <c r="B37" s="94"/>
      <c r="C37" s="81" t="b">
        <f>IF(F38="카드+현금",Sheet3!C9,IF(F38="현금+카드",Sheet3!C6))</f>
        <v>0</v>
      </c>
      <c r="D37" s="82"/>
      <c r="E37" s="32" t="s">
        <v>14</v>
      </c>
      <c r="F37" s="126">
        <f>F36*1.1-F36</f>
        <v>287200.00000000047</v>
      </c>
      <c r="G37" s="127"/>
      <c r="H37" s="34"/>
      <c r="I37" s="1"/>
    </row>
    <row r="38" spans="1:9" ht="17.25" customHeight="1">
      <c r="A38" s="93" t="s">
        <v>21</v>
      </c>
      <c r="B38" s="94"/>
      <c r="C38" s="106"/>
      <c r="D38" s="107"/>
      <c r="E38" s="32" t="s">
        <v>20</v>
      </c>
      <c r="F38" s="79" t="s">
        <v>57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22</v>
      </c>
      <c r="B39" s="102"/>
      <c r="C39" s="108">
        <f>SUM(C36:C37)-C38</f>
        <v>0</v>
      </c>
      <c r="D39" s="109"/>
      <c r="E39" s="36" t="s">
        <v>58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15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3159200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2872000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2609200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2872000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2872000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2872000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2024-08-30T08:58:56Z</cp:lastPrinted>
  <dcterms:created xsi:type="dcterms:W3CDTF">2019-03-28T03:58:09Z</dcterms:created>
  <dcterms:modified xsi:type="dcterms:W3CDTF">2024-08-30T09:00:14Z</dcterms:modified>
</cp:coreProperties>
</file>