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0" documentId="8_{D3B3881B-CCC5-4EB7-9E5E-23E053E702E1}" xr6:coauthVersionLast="47" xr6:coauthVersionMax="47" xr10:uidLastSave="{78023692-1885-4394-B957-261376117776}"/>
  <bookViews>
    <workbookView xWindow="29565" yWindow="0" windowWidth="2166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<sst xmlns="http://schemas.openxmlformats.org/spreadsheetml/2006/main" count="104" uniqueCount="92">
  <si>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</si>
  <si>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</si>
  <si>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</si>
  <si>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</si>
  <si>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</si>
  <si>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</si>
  <si>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</si>
  <si>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</si>
  <si>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</si>
  <si>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</si>
  <si>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</si>
  <si>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</si>
  <si>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</si>
  <si>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</si>
  <si>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</si>
  <si>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</si>
  <si>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</si>
  <si>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</si>
  <si>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</si>
  <si>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</si>
  <si>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</si>
  <si>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</si>
  <si>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</si>
  <si>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</si>
  <si>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</si>
  <si>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</si>
  <si>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</si>
  <si>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</si>
  <si>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</si>
  <si>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</si>
  <si>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</si>
  <si>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</si>
  <si>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</si>
  <si>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</si>
  <si>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</si>
  <si>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</si>
  <si>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</si>
  <si>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</si>
  <si>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</si>
  <si>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</si>
  <si>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</si>
  <si>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</si>
  <si>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</si>
  <si>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</si>
  <si>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</si>
  <si>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</si>
  <si>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</si>
  <si>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</si>
  <si>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</si>
  <si>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</si>
  <si>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</si>
  <si>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</si>
  <si>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</si>
  <si>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</si>
  <si>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</si>
  <si>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</si>
  <si>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</si>
  <si>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</si>
  <si>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</si>
  <si>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</si>
  <si>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</si>
  <si>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</si>
  <si>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</si>
  <si>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</si>
  <si>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</si>
  <si>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</si>
  <si>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</si>
  <si>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</si>
  <si>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</si>
  <si>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</si>
  <si>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</si>
  <si>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</si>
  <si>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</si>
  <si>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</si>
  <si>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</si>
  <si>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JONSBO CR-1000 EVO AUTO RGB (W)새상품</t>
    <phoneticPr fontId="1" type="noConversion"/>
  </si>
  <si>
    <t>DDR4 25600 (3200) 16GB 새상품</t>
    <phoneticPr fontId="1" type="noConversion"/>
  </si>
  <si>
    <t>Western Digital WD Blue SN580 M.2 NVMe (500GB) 새상품</t>
    <phoneticPr fontId="1" type="noConversion"/>
  </si>
  <si>
    <t>기가바이트 GTX1050Ti 4GB 중고 3개월보증</t>
    <phoneticPr fontId="1" type="noConversion"/>
  </si>
  <si>
    <t>마이크로닉스 정격600W 중고파워 1년보증</t>
    <phoneticPr fontId="1" type="noConversion"/>
  </si>
  <si>
    <t>앱코 U20M 큐빅 미니 (화이트)</t>
    <phoneticPr fontId="1" type="noConversion"/>
  </si>
  <si>
    <t>MSI A520M-A PRO (새상품)</t>
    <phoneticPr fontId="1" type="noConversion"/>
  </si>
  <si>
    <t xml:space="preserve"> PIXELART PA2440W IPS 리얼 120 게이밍 화이트 무결점</t>
    <phoneticPr fontId="1" type="noConversion"/>
  </si>
  <si>
    <t>모니터</t>
    <phoneticPr fontId="1" type="noConversion"/>
  </si>
  <si>
    <t xml:space="preserve">유수지 (중고섞어서) </t>
    <phoneticPr fontId="1" type="noConversion"/>
  </si>
  <si>
    <t xml:space="preserve">독산동 1003-10 다원706호 </t>
    <phoneticPr fontId="1" type="noConversion"/>
  </si>
  <si>
    <t>CAT.6 5M 서비스</t>
    <phoneticPr fontId="1" type="noConversion"/>
  </si>
  <si>
    <t>게이밍 장패드 서비스 (두꺼운걸로)</t>
    <phoneticPr fontId="1" type="noConversion"/>
  </si>
  <si>
    <t>랜선</t>
    <phoneticPr fontId="1" type="noConversion"/>
  </si>
  <si>
    <t>장패드</t>
    <phoneticPr fontId="1" type="noConversion"/>
  </si>
  <si>
    <t>AMD 라이젠5 PRO 4650G 내장그래픽</t>
    <phoneticPr fontId="1" type="noConversion"/>
  </si>
  <si>
    <t>시피유 금액할인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</si>
</sst>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G7" sqref="G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121" t="s">
        <v>73</v>
      </c>
      <c r="D1" s="122"/>
      <c r="E1" s="50"/>
      <c r="F1" s="51"/>
      <c r="G1" s="51"/>
      <c r="H1" s="52"/>
    </row>
    <row r="2" spans="1:9" ht="22.5" customHeight="1">
      <c r="A2" s="15" t="s">
        <v>34</v>
      </c>
      <c r="B2" s="16">
        <v>1088547499</v>
      </c>
      <c r="C2" s="123"/>
      <c r="D2" s="124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45536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5" t="s">
        <v>85</v>
      </c>
      <c r="C4" s="125"/>
      <c r="D4" s="126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6" t="s">
        <v>74</v>
      </c>
      <c r="B6" s="107"/>
      <c r="C6" s="64" t="s">
        <v>90</v>
      </c>
      <c r="D6" s="65"/>
      <c r="E6" s="21" t="s">
        <v>6</v>
      </c>
      <c r="F6" s="22">
        <v>120000</v>
      </c>
      <c r="G6" s="21">
        <v>1</v>
      </c>
      <c r="H6" s="22">
        <f>F6*G6</f>
        <v>120000</v>
      </c>
      <c r="I6" s="1"/>
    </row>
    <row r="7" spans="1:9" ht="24" customHeight="1">
      <c r="A7" s="108"/>
      <c r="B7" s="109"/>
      <c r="C7" s="66" t="s">
        <v>75</v>
      </c>
      <c r="D7" s="67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8"/>
      <c r="B8" s="109"/>
      <c r="C8" s="68" t="s">
        <v>81</v>
      </c>
      <c r="D8" s="69"/>
      <c r="E8" s="21" t="s">
        <v>7</v>
      </c>
      <c r="F8" s="22">
        <v>75000</v>
      </c>
      <c r="G8" s="21">
        <v>1</v>
      </c>
      <c r="H8" s="22">
        <f t="shared" si="0"/>
        <v>75000</v>
      </c>
      <c r="I8" s="1"/>
    </row>
    <row r="9" spans="1:9" ht="37.5" customHeight="1">
      <c r="A9" s="108"/>
      <c r="B9" s="109"/>
      <c r="C9" s="66" t="s">
        <v>76</v>
      </c>
      <c r="D9" s="67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108"/>
      <c r="B10" s="109"/>
      <c r="C10" s="64" t="s">
        <v>78</v>
      </c>
      <c r="D10" s="65"/>
      <c r="E10" s="21" t="s">
        <v>9</v>
      </c>
      <c r="F10" s="22">
        <v>90000</v>
      </c>
      <c r="G10" s="21">
        <v>1</v>
      </c>
      <c r="H10" s="22">
        <f t="shared" si="0"/>
        <v>90000</v>
      </c>
      <c r="I10" s="1"/>
    </row>
    <row r="11" spans="1:9" ht="24" customHeight="1">
      <c r="A11" s="108"/>
      <c r="B11" s="109"/>
      <c r="C11" s="136"/>
      <c r="D11" s="137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8"/>
      <c r="B12" s="109"/>
      <c r="C12" s="138" t="s">
        <v>77</v>
      </c>
      <c r="D12" s="67"/>
      <c r="E12" s="21" t="s">
        <v>10</v>
      </c>
      <c r="F12" s="22">
        <v>62000</v>
      </c>
      <c r="G12" s="21">
        <v>1</v>
      </c>
      <c r="H12" s="22">
        <f t="shared" si="0"/>
        <v>62000</v>
      </c>
      <c r="I12" s="1"/>
    </row>
    <row r="13" spans="1:9" ht="31.5" customHeight="1">
      <c r="A13" s="108"/>
      <c r="B13" s="109"/>
      <c r="C13" s="97"/>
      <c r="D13" s="98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8"/>
      <c r="B14" s="109"/>
      <c r="C14" s="97" t="s">
        <v>80</v>
      </c>
      <c r="D14" s="98"/>
      <c r="E14" s="21" t="s">
        <v>63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108"/>
      <c r="B15" s="109"/>
      <c r="C15" s="130" t="s">
        <v>79</v>
      </c>
      <c r="D15" s="131"/>
      <c r="E15" s="21" t="s">
        <v>64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108"/>
      <c r="B16" s="109"/>
      <c r="C16" s="132"/>
      <c r="D16" s="133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8"/>
      <c r="B17" s="109"/>
      <c r="C17" s="139" t="s">
        <v>67</v>
      </c>
      <c r="D17" s="117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8"/>
      <c r="B18" s="109"/>
      <c r="C18" s="116" t="s">
        <v>71</v>
      </c>
      <c r="D18" s="117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8"/>
      <c r="B19" s="109"/>
      <c r="C19" s="134" t="s">
        <v>68</v>
      </c>
      <c r="D19" s="135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8"/>
      <c r="B20" s="109"/>
      <c r="C20" s="128"/>
      <c r="D20" s="129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562000</v>
      </c>
      <c r="F21" s="101"/>
      <c r="G21" s="26">
        <v>1</v>
      </c>
      <c r="H21" s="61" t="s">
        <v>14</v>
      </c>
      <c r="I21" s="1"/>
    </row>
    <row r="22" spans="1:9" ht="12.75" customHeight="1">
      <c r="A22" s="112"/>
      <c r="B22" s="113"/>
      <c r="C22" s="127"/>
      <c r="D22" s="127"/>
      <c r="E22" s="101">
        <f>E21*G21</f>
        <v>562000</v>
      </c>
      <c r="F22" s="101"/>
      <c r="G22" s="101"/>
      <c r="H22" s="61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1"/>
      <c r="I23" s="1"/>
    </row>
    <row r="24" spans="1:9" ht="17.25" customHeight="1">
      <c r="A24" s="112"/>
      <c r="B24" s="113"/>
      <c r="C24" s="95" t="s">
        <v>17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4"/>
      <c r="B25" s="115"/>
      <c r="C25" s="97" t="s">
        <v>82</v>
      </c>
      <c r="D25" s="98"/>
      <c r="E25" s="28" t="s">
        <v>83</v>
      </c>
      <c r="F25" s="22">
        <v>110000</v>
      </c>
      <c r="G25" s="21">
        <v>1</v>
      </c>
      <c r="H25" s="22">
        <f>F25*G25</f>
        <v>110000</v>
      </c>
      <c r="I25" s="1"/>
    </row>
    <row r="26" spans="1:9" ht="25.15" customHeight="1">
      <c r="A26" s="79" t="s">
        <v>72</v>
      </c>
      <c r="B26" s="80"/>
      <c r="C26" s="118" t="s">
        <v>86</v>
      </c>
      <c r="D26" s="118"/>
      <c r="E26" s="28" t="s">
        <v>88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81"/>
      <c r="B27" s="82"/>
      <c r="C27" s="118" t="s">
        <v>87</v>
      </c>
      <c r="D27" s="118"/>
      <c r="E27" s="28" t="s">
        <v>89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81"/>
      <c r="B28" s="82"/>
      <c r="C28" s="118" t="s">
        <v>91</v>
      </c>
      <c r="D28" s="118"/>
      <c r="E28" s="28"/>
      <c r="F28" s="22">
        <v>20000</v>
      </c>
      <c r="G28" s="21">
        <v>-1</v>
      </c>
      <c r="H28" s="22">
        <f t="shared" si="1"/>
        <v>-20000</v>
      </c>
      <c r="I28" s="1"/>
    </row>
    <row r="29" spans="1:9">
      <c r="A29" s="81"/>
      <c r="B29" s="82"/>
      <c r="C29" s="118"/>
      <c r="D29" s="118"/>
      <c r="E29" s="28"/>
      <c r="F29" s="22"/>
      <c r="G29" s="21"/>
      <c r="H29" s="22">
        <f t="shared" si="1"/>
        <v>0</v>
      </c>
      <c r="I29" s="1"/>
    </row>
    <row r="30" spans="1:9">
      <c r="A30" s="81"/>
      <c r="B30" s="82"/>
      <c r="C30" s="118"/>
      <c r="D30" s="118"/>
      <c r="E30" s="28"/>
      <c r="F30" s="22"/>
      <c r="G30" s="21"/>
      <c r="H30" s="22">
        <f t="shared" si="1"/>
        <v>0</v>
      </c>
      <c r="I30" s="1"/>
    </row>
    <row r="31" spans="1:9">
      <c r="A31" s="81"/>
      <c r="B31" s="82"/>
      <c r="C31" s="118"/>
      <c r="D31" s="118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1"/>
      <c r="B32" s="82"/>
      <c r="C32" s="99"/>
      <c r="D32" s="10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3"/>
      <c r="B33" s="84"/>
      <c r="C33" s="99"/>
      <c r="D33" s="100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90000</v>
      </c>
      <c r="F34" s="103"/>
      <c r="G34" s="103"/>
      <c r="H34" s="59" t="s">
        <v>14</v>
      </c>
      <c r="I34" s="1"/>
    </row>
    <row r="35" spans="1:9" ht="14.25" customHeight="1">
      <c r="A35" s="42"/>
      <c r="B35" s="43"/>
      <c r="C35" s="93"/>
      <c r="D35" s="94"/>
      <c r="E35" s="104"/>
      <c r="F35" s="105"/>
      <c r="G35" s="105"/>
      <c r="H35" s="60"/>
      <c r="I35" s="1"/>
    </row>
    <row r="36" spans="1:9" ht="16.5" customHeight="1">
      <c r="A36" s="77" t="s">
        <v>27</v>
      </c>
      <c r="B36" s="78"/>
      <c r="C36" s="89" t="b">
        <f>IF(F38="카드+현금",Sheet3!C11,IF(F38="현금+카드",Sheet3!C4))</f>
        <v>0</v>
      </c>
      <c r="D36" s="90"/>
      <c r="E36" s="32" t="s">
        <v>4</v>
      </c>
      <c r="F36" s="72">
        <f>SUM(E22,E34)</f>
        <v>652000</v>
      </c>
      <c r="G36" s="72"/>
      <c r="H36" s="33" t="s">
        <v>14</v>
      </c>
      <c r="I36" s="1"/>
    </row>
    <row r="37" spans="1:9" ht="16.5" customHeight="1">
      <c r="A37" s="77" t="s">
        <v>26</v>
      </c>
      <c r="B37" s="78"/>
      <c r="C37" s="87" t="b">
        <f>IF(F38="카드+현금",Sheet3!C9,IF(F38="현금+카드",Sheet3!C6))</f>
        <v>0</v>
      </c>
      <c r="D37" s="88"/>
      <c r="E37" s="32" t="s">
        <v>15</v>
      </c>
      <c r="F37" s="70">
        <f>F36*1.1-F36</f>
        <v>65200</v>
      </c>
      <c r="G37" s="71"/>
      <c r="H37" s="34"/>
      <c r="I37" s="1"/>
    </row>
    <row r="38" spans="1:9" ht="17.25" customHeight="1">
      <c r="A38" s="77" t="s">
        <v>22</v>
      </c>
      <c r="B38" s="78"/>
      <c r="C38" s="44"/>
      <c r="D38" s="45"/>
      <c r="E38" s="32" t="s">
        <v>21</v>
      </c>
      <c r="F38" s="85" t="s">
        <v>59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4">
        <v>7200</v>
      </c>
      <c r="G39" s="75"/>
      <c r="H39" s="76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710000</v>
      </c>
      <c r="G40" s="7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0" t="s">
        <v>43</v>
      </c>
      <c r="G41" s="120"/>
      <c r="H41" s="6">
        <f>F40-(F37+F36)</f>
        <v>-7200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9"/>
      <c r="B43" s="119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652000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167200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652000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652000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652000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2024-09-01T09:58:43Z</dcterms:modified>
</cp:coreProperties>
</file>