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2" documentId="8_{65805C0F-BE52-4709-89E5-3D291CA2597D}" xr6:coauthVersionLast="47" xr6:coauthVersionMax="47" xr10:uidLastSave="{76D42021-21A8-45EA-809F-1578B2C135B1}"/>
  <bookViews>
    <workbookView xWindow="3990" yWindow="465" windowWidth="2166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<sst xmlns="http://schemas.openxmlformats.org/spreadsheetml/2006/main" count="106" uniqueCount="94">
  <si>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</si>
  <si>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</si>
  <si>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</si>
  <si>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</si>
  <si>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</si>
  <si>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</si>
  <si>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</si>
  <si>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</si>
  <si>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</si>
  <si>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</si>
  <si>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</si>
  <si>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</si>
  <si>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</si>
  <si>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</si>
  <si>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</si>
  <si>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</si>
  <si>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</si>
  <si>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</si>
  <si>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</si>
  <si>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</si>
  <si>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</si>
  <si>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</si>
  <si>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</si>
  <si>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</si>
  <si>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</si>
  <si>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</si>
  <si>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</si>
  <si>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</si>
  <si>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</si>
  <si>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</si>
  <si>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</si>
  <si>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</si>
  <si>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</si>
  <si>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</si>
  <si>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</si>
  <si>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</si>
  <si>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</si>
  <si>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</si>
  <si>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</si>
  <si>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</si>
  <si>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</si>
  <si>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</si>
  <si>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</si>
  <si>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</si>
  <si>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</si>
  <si>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</si>
  <si>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</si>
  <si>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</si>
  <si>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</si>
  <si>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</si>
  <si>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</si>
  <si>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</si>
  <si>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</si>
  <si>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</si>
  <si>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</si>
  <si>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</si>
  <si>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</si>
  <si>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</si>
  <si>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</si>
  <si>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</si>
  <si>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</si>
  <si>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</si>
  <si>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</si>
  <si>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</si>
  <si>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</si>
  <si>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</si>
  <si>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</si>
  <si>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</si>
  <si>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</si>
  <si>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</si>
  <si>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</si>
  <si>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</si>
  <si>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</si>
  <si>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</si>
  <si>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</si>
  <si>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라이젠5-5세대 7500F (멀티팩(정품))</t>
    <phoneticPr fontId="1" type="noConversion"/>
  </si>
  <si>
    <t>DEEPCOOL AG400 DIGITAL (블랙)</t>
    <phoneticPr fontId="1" type="noConversion"/>
  </si>
  <si>
    <t>MSI PRO A620M-E</t>
    <phoneticPr fontId="1" type="noConversion"/>
  </si>
  <si>
    <t>삼성전자 DDR5-5600 (8GB)</t>
    <phoneticPr fontId="1" type="noConversion"/>
  </si>
  <si>
    <t>Western Digital WD Blue SN580 M.2 NVMe (500GB) pcie4.0 4000MB</t>
    <phoneticPr fontId="1" type="noConversion"/>
  </si>
  <si>
    <t>마이크로닉스 COOLMAX 600W 정격브랜드</t>
    <phoneticPr fontId="1" type="noConversion"/>
  </si>
  <si>
    <t>모니터</t>
    <phoneticPr fontId="1" type="noConversion"/>
  </si>
  <si>
    <t>한성 ULTRON 2760G PLUS 게이밍 무결점(선택1)</t>
    <phoneticPr fontId="1" type="noConversion"/>
  </si>
  <si>
    <t>ZOTAC GAMING 지포스 RTX 4060 Ti TWIN Edge D6 8GB</t>
    <phoneticPr fontId="1" type="noConversion"/>
  </si>
  <si>
    <t>로지텍 G102 마우스 블랙</t>
    <phoneticPr fontId="1" type="noConversion"/>
  </si>
  <si>
    <t>마우스</t>
    <phoneticPr fontId="1" type="noConversion"/>
  </si>
  <si>
    <t xml:space="preserve">앱코 적축 기계식 블랙 </t>
    <phoneticPr fontId="1" type="noConversion"/>
  </si>
  <si>
    <t>키보드</t>
    <phoneticPr fontId="1" type="noConversion"/>
  </si>
  <si>
    <t>게이밍 장패드 서비스</t>
    <phoneticPr fontId="1" type="noConversion"/>
  </si>
  <si>
    <t>장패드</t>
    <phoneticPr fontId="1" type="noConversion"/>
  </si>
  <si>
    <t>몬스타기어 X420A 미들타워 블랙</t>
    <phoneticPr fontId="1" type="noConversion"/>
  </si>
  <si>
    <t xml:space="preserve"> 조학래</t>
    <phoneticPr fontId="1" type="noConversion"/>
  </si>
  <si>
    <t>라이노기어 스피커서비스</t>
    <phoneticPr fontId="1" type="noConversion"/>
  </si>
  <si>
    <t>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</si>
</sst>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2" zoomScaleNormal="100" zoomScaleSheetLayoutView="100" workbookViewId="0">
      <selection activeCell="E34" sqref="E34:G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91</v>
      </c>
      <c r="C1" s="41" t="s">
        <v>73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16">
        <v>1094362376</v>
      </c>
      <c r="C2" s="43"/>
      <c r="D2" s="44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45529</v>
      </c>
      <c r="C3" s="15" t="s">
        <v>36</v>
      </c>
      <c r="D3" s="18"/>
      <c r="E3" s="119"/>
      <c r="F3" s="120"/>
      <c r="G3" s="120"/>
      <c r="H3" s="121"/>
    </row>
    <row r="4" spans="1:9" ht="22.5" customHeight="1">
      <c r="A4" s="19" t="s">
        <v>33</v>
      </c>
      <c r="B4" s="47"/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128" t="s">
        <v>75</v>
      </c>
      <c r="D6" s="129"/>
      <c r="E6" s="21" t="s">
        <v>6</v>
      </c>
      <c r="F6" s="22">
        <v>210000</v>
      </c>
      <c r="G6" s="21">
        <v>1</v>
      </c>
      <c r="H6" s="22">
        <f>F6*G6</f>
        <v>210000</v>
      </c>
      <c r="I6" s="1"/>
    </row>
    <row r="7" spans="1:9" ht="24" customHeight="1">
      <c r="A7" s="72"/>
      <c r="B7" s="73"/>
      <c r="C7" s="128" t="s">
        <v>76</v>
      </c>
      <c r="D7" s="12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30" t="s">
        <v>77</v>
      </c>
      <c r="D8" s="131"/>
      <c r="E8" s="21" t="s">
        <v>7</v>
      </c>
      <c r="F8" s="22">
        <v>115000</v>
      </c>
      <c r="G8" s="21">
        <v>1</v>
      </c>
      <c r="H8" s="22">
        <f t="shared" si="0"/>
        <v>115000</v>
      </c>
      <c r="I8" s="1"/>
    </row>
    <row r="9" spans="1:9" ht="37.5" customHeight="1">
      <c r="A9" s="72"/>
      <c r="B9" s="73"/>
      <c r="C9" s="128" t="s">
        <v>78</v>
      </c>
      <c r="D9" s="129"/>
      <c r="E9" s="21" t="s">
        <v>8</v>
      </c>
      <c r="F9" s="22">
        <v>45000</v>
      </c>
      <c r="G9" s="21">
        <v>2</v>
      </c>
      <c r="H9" s="22">
        <f t="shared" si="0"/>
        <v>90000</v>
      </c>
      <c r="I9" s="1"/>
    </row>
    <row r="10" spans="1:9" ht="24" customHeight="1">
      <c r="A10" s="72"/>
      <c r="B10" s="73"/>
      <c r="C10" s="58" t="s">
        <v>83</v>
      </c>
      <c r="D10" s="59"/>
      <c r="E10" s="21" t="s">
        <v>9</v>
      </c>
      <c r="F10" s="22">
        <v>560000</v>
      </c>
      <c r="G10" s="21">
        <v>1</v>
      </c>
      <c r="H10" s="22">
        <f t="shared" si="0"/>
        <v>560000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65000</v>
      </c>
      <c r="G12" s="21">
        <v>1</v>
      </c>
      <c r="H12" s="22">
        <f t="shared" si="0"/>
        <v>65000</v>
      </c>
      <c r="I12" s="1"/>
    </row>
    <row r="13" spans="1:9" ht="31.5" customHeight="1">
      <c r="A13" s="72"/>
      <c r="B13" s="73"/>
      <c r="C13" s="52"/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90</v>
      </c>
      <c r="D14" s="53"/>
      <c r="E14" s="21" t="s">
        <v>63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64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1228000</v>
      </c>
      <c r="F21" s="65"/>
      <c r="G21" s="26">
        <v>1</v>
      </c>
      <c r="H21" s="127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1228000</v>
      </c>
      <c r="F22" s="65"/>
      <c r="G22" s="65"/>
      <c r="H22" s="127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7"/>
      <c r="I23" s="1"/>
    </row>
    <row r="24" spans="1:9" ht="17.25" customHeight="1">
      <c r="A24" s="76"/>
      <c r="B24" s="77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 t="s">
        <v>81</v>
      </c>
      <c r="F25" s="22">
        <v>185000</v>
      </c>
      <c r="G25" s="21">
        <v>1</v>
      </c>
      <c r="H25" s="22">
        <f>F25*G25</f>
        <v>185000</v>
      </c>
      <c r="I25" s="1"/>
    </row>
    <row r="26" spans="1:9" ht="25.15" customHeight="1">
      <c r="A26" s="99" t="s">
        <v>72</v>
      </c>
      <c r="B26" s="100"/>
      <c r="C26" s="81" t="s">
        <v>84</v>
      </c>
      <c r="D26" s="81"/>
      <c r="E26" s="28" t="s">
        <v>85</v>
      </c>
      <c r="F26" s="22">
        <v>25000</v>
      </c>
      <c r="G26" s="21">
        <v>1</v>
      </c>
      <c r="H26" s="22">
        <f>F26*G26</f>
        <v>25000</v>
      </c>
      <c r="I26" s="1"/>
    </row>
    <row r="27" spans="1:9">
      <c r="A27" s="101"/>
      <c r="B27" s="102"/>
      <c r="C27" s="82"/>
      <c r="D27" s="82"/>
      <c r="E27" s="28"/>
      <c r="F27" s="22"/>
      <c r="G27" s="21"/>
      <c r="H27" s="22">
        <f t="shared" ref="H27:H33" si="1">F27*G27</f>
        <v>0</v>
      </c>
      <c r="I27" s="1"/>
    </row>
    <row r="28" spans="1:9">
      <c r="A28" s="101"/>
      <c r="B28" s="102"/>
      <c r="C28" s="81" t="s">
        <v>86</v>
      </c>
      <c r="D28" s="81"/>
      <c r="E28" s="28" t="s">
        <v>87</v>
      </c>
      <c r="F28" s="22">
        <v>35000</v>
      </c>
      <c r="G28" s="21">
        <v>1</v>
      </c>
      <c r="H28" s="22">
        <f t="shared" si="1"/>
        <v>35000</v>
      </c>
      <c r="I28" s="1"/>
    </row>
    <row r="29" spans="1:9">
      <c r="A29" s="101"/>
      <c r="B29" s="102"/>
      <c r="C29" s="81" t="s">
        <v>88</v>
      </c>
      <c r="D29" s="81"/>
      <c r="E29" s="28" t="s">
        <v>89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101"/>
      <c r="B30" s="102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81" t="s">
        <v>92</v>
      </c>
      <c r="D31" s="81"/>
      <c r="E31" s="29" t="s">
        <v>93</v>
      </c>
      <c r="F31" s="30">
        <v>0</v>
      </c>
      <c r="G31" s="31">
        <v>1</v>
      </c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6">
        <f>SUM(H25:H33)</f>
        <v>245000</v>
      </c>
      <c r="F34" s="67"/>
      <c r="G34" s="67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8"/>
      <c r="F35" s="69"/>
      <c r="G35" s="69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4">
        <f>SUM(E22,E34)</f>
        <v>1473000</v>
      </c>
      <c r="G36" s="134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2">
        <f>F36*1.1-F36</f>
        <v>147300.00000000023</v>
      </c>
      <c r="G37" s="133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60</v>
      </c>
      <c r="F39" s="136"/>
      <c r="G39" s="137"/>
      <c r="H39" s="138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5">
        <f>IF(F38="현금(이체X)",F36,IF(F38="웹결제",ROUND(Sheet2!B7,-4),IF(F38="이체 및 현금영수증",F36+F36*10%,IF(F38="이체 및 세금계산서",F36+F36*10%,IF(F38="이체 및 세금계산서",F36+F36*10%,)))))-F39</f>
        <v>1620300</v>
      </c>
      <c r="G40" s="135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39"/>
      <c r="B43" s="39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1473000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1070300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1473000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1473000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1473000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2024-08-25T09:40:56Z</cp:lastPrinted>
  <dcterms:created xsi:type="dcterms:W3CDTF">2019-03-28T03:58:09Z</dcterms:created>
  <dcterms:modified xsi:type="dcterms:W3CDTF">2024-08-25T10:08:38Z</dcterms:modified>
</cp:coreProperties>
</file>