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9A8BE0B-89FA-4B81-9F40-92B068CC9DC9}" xr6:coauthVersionLast="47" xr6:coauthVersionMax="47" xr10:uidLastSave="{1FB6E8DE-C76B-4122-874D-B99832415088}"/>
  <bookViews>
    <workbookView xWindow="600" yWindow="765" windowWidth="20820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<sst xmlns="http://schemas.openxmlformats.org/spreadsheetml/2006/main" count="101" uniqueCount="89">
  <si>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</si>
  <si>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</si>
  <si>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</si>
  <si>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</si>
  <si>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</si>
  <si>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</si>
  <si>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</si>
  <si>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</si>
  <si>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</si>
  <si>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</si>
  <si>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</si>
  <si>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</si>
  <si>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</si>
  <si>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</si>
  <si>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</si>
  <si>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</si>
  <si>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</si>
  <si>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</si>
  <si>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</si>
  <si>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</si>
  <si>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</si>
  <si>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</si>
  <si>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</si>
  <si>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</si>
  <si>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</si>
  <si>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</si>
  <si>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</si>
  <si>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</si>
  <si>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</si>
  <si>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</si>
  <si>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</si>
  <si>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</si>
  <si>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</si>
  <si>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</si>
  <si>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</si>
  <si>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</si>
  <si>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</si>
  <si>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</si>
  <si>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</si>
  <si>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</si>
  <si>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</si>
  <si>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</si>
  <si>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</si>
  <si>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</si>
  <si>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</si>
  <si>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</si>
  <si>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</si>
  <si>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</si>
  <si>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</si>
  <si>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</si>
  <si>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</si>
  <si>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</si>
  <si>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</si>
  <si>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</si>
  <si>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</si>
  <si>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</si>
  <si>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</si>
  <si>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</si>
  <si>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</si>
  <si>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</si>
  <si>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</si>
  <si>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</si>
  <si>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</si>
  <si>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</si>
  <si>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</si>
  <si>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</si>
  <si>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</si>
  <si>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</si>
  <si>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</si>
  <si>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</si>
  <si>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</si>
  <si>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코어i7-14세대 14700 (랩터레이크 리프레시) (정품)8+12코어/16+12쓰레드</t>
    <phoneticPr fontId="1" type="noConversion"/>
  </si>
  <si>
    <t>씨피유쿨러</t>
    <phoneticPr fontId="1" type="noConversion"/>
  </si>
  <si>
    <t>Thermalright FROST SPIRIT 140 BLACK V3         (고발열로인해 140mm튼튼쿨러x2개짜리장착</t>
    <phoneticPr fontId="1" type="noConversion"/>
  </si>
  <si>
    <t xml:space="preserve">ASRock Z790 PG Lightning D5 </t>
    <phoneticPr fontId="1" type="noConversion"/>
  </si>
  <si>
    <t>삼성전자 DDR5-5600 (32GB)x2=64GB구성</t>
    <phoneticPr fontId="1" type="noConversion"/>
  </si>
  <si>
    <t xml:space="preserve">GIGABYTE 지포스 RTX 4070 SUPER WINDFORCE OC D6X 12GB </t>
    <phoneticPr fontId="1" type="noConversion"/>
  </si>
  <si>
    <t>DAVEN D6 MESH 강화유리 (블랙)</t>
    <phoneticPr fontId="1" type="noConversion"/>
  </si>
  <si>
    <t>Microsoft Windows 11 Pro (처음사용자용 한글)</t>
    <phoneticPr fontId="1" type="noConversion"/>
  </si>
  <si>
    <t>마이크로닉스 Classic II 850W 80PLUS골드 풀모듈러 ATX3.1 고사양그래픽 케이블 개선된 신모델</t>
    <phoneticPr fontId="1" type="noConversion"/>
  </si>
  <si>
    <t>삼성 PM9A1 M.2 NVMe 병행(1TB)980pro랑 동급 ( AS보증기간차이 금액저렴)7000MB</t>
    <phoneticPr fontId="1" type="noConversion"/>
  </si>
  <si>
    <t>케이브이에스컴퍼니</t>
    <phoneticPr fontId="1" type="noConversion"/>
  </si>
  <si>
    <t xml:space="preserve">14700F&lt;는 조금더 저렴하지만 혹,영상편집하실때 </t>
    <phoneticPr fontId="1" type="noConversion"/>
  </si>
  <si>
    <t>활용으로 이용하시면 렌더링 엄청빨라져요!!(꿀팁)</t>
    <phoneticPr fontId="1" type="noConversion"/>
  </si>
  <si>
    <t>일러스트 및 영상작업용도</t>
    <phoneticPr fontId="1" type="noConversion"/>
  </si>
  <si>
    <t>씨피유브라켓</t>
    <phoneticPr fontId="1" type="noConversion"/>
  </si>
  <si>
    <t>씨피유 브라켓 추가장착 서비스(기본온도 -10가량내려줍니다)</t>
    <phoneticPr fontId="1" type="noConversion"/>
  </si>
  <si>
    <t>SSD대리점꺼는 +6만원추가됩니다 보증기간5년</t>
    <phoneticPr fontId="1" type="noConversion"/>
  </si>
  <si>
    <t>퀵싱크기능이용으로 압축된파일 열때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</si>
</sst>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81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33</v>
      </c>
      <c r="B2" s="16">
        <v>1032330379</v>
      </c>
      <c r="C2" s="43"/>
      <c r="D2" s="44"/>
      <c r="E2" s="117"/>
      <c r="F2" s="118"/>
      <c r="G2" s="118"/>
      <c r="H2" s="119"/>
    </row>
    <row r="3" spans="1:9" ht="22.5" customHeight="1">
      <c r="A3" s="15" t="s">
        <v>34</v>
      </c>
      <c r="B3" s="17">
        <f ca="1">TODAY()</f>
        <v>45516</v>
      </c>
      <c r="C3" s="15" t="s">
        <v>35</v>
      </c>
      <c r="D3" s="18"/>
      <c r="E3" s="117"/>
      <c r="F3" s="118"/>
      <c r="G3" s="118"/>
      <c r="H3" s="119"/>
    </row>
    <row r="4" spans="1:9" ht="22.5" customHeight="1">
      <c r="A4" s="19" t="s">
        <v>32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5" t="s">
        <v>71</v>
      </c>
      <c r="D6" s="136"/>
      <c r="E6" s="21" t="s">
        <v>6</v>
      </c>
      <c r="F6" s="22">
        <v>585000</v>
      </c>
      <c r="G6" s="21">
        <v>1</v>
      </c>
      <c r="H6" s="22">
        <f>F6*G6</f>
        <v>585000</v>
      </c>
      <c r="I6" s="1"/>
    </row>
    <row r="7" spans="1:9" ht="24" customHeight="1">
      <c r="A7" s="71"/>
      <c r="B7" s="72"/>
      <c r="C7" s="58" t="s">
        <v>73</v>
      </c>
      <c r="D7" s="59"/>
      <c r="E7" s="23" t="s">
        <v>72</v>
      </c>
      <c r="F7" s="22">
        <v>80000</v>
      </c>
      <c r="G7" s="21">
        <v>1</v>
      </c>
      <c r="H7" s="22">
        <f t="shared" ref="H7:H20" si="0">F7*G7</f>
        <v>80000</v>
      </c>
      <c r="I7" s="1"/>
    </row>
    <row r="8" spans="1:9" ht="25.5" customHeight="1">
      <c r="A8" s="71"/>
      <c r="B8" s="72"/>
      <c r="C8" s="126" t="s">
        <v>74</v>
      </c>
      <c r="D8" s="127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71"/>
      <c r="B9" s="72"/>
      <c r="C9" s="58" t="s">
        <v>75</v>
      </c>
      <c r="D9" s="59"/>
      <c r="E9" s="21" t="s">
        <v>8</v>
      </c>
      <c r="F9" s="22">
        <v>145000</v>
      </c>
      <c r="G9" s="21">
        <v>2</v>
      </c>
      <c r="H9" s="22">
        <f t="shared" si="0"/>
        <v>290000</v>
      </c>
      <c r="I9" s="1"/>
    </row>
    <row r="10" spans="1:9" ht="24" customHeight="1">
      <c r="A10" s="71"/>
      <c r="B10" s="72"/>
      <c r="C10" s="58" t="s">
        <v>76</v>
      </c>
      <c r="D10" s="59"/>
      <c r="E10" s="21" t="s">
        <v>9</v>
      </c>
      <c r="F10" s="22">
        <v>940000</v>
      </c>
      <c r="G10" s="21">
        <v>1</v>
      </c>
      <c r="H10" s="22">
        <f t="shared" si="0"/>
        <v>940000</v>
      </c>
      <c r="I10" s="1"/>
    </row>
    <row r="11" spans="1:9" ht="24" customHeight="1">
      <c r="A11" s="71"/>
      <c r="B11" s="72"/>
      <c r="C11" s="60" t="s">
        <v>87</v>
      </c>
      <c r="D11" s="61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7" t="s">
        <v>80</v>
      </c>
      <c r="D12" s="136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71"/>
      <c r="B13" s="72"/>
      <c r="C13" s="52" t="s">
        <v>86</v>
      </c>
      <c r="D13" s="53"/>
      <c r="E13" s="21" t="s">
        <v>85</v>
      </c>
      <c r="F13" s="22">
        <v>0</v>
      </c>
      <c r="G13" s="21">
        <v>1</v>
      </c>
      <c r="H13" s="22">
        <f t="shared" si="0"/>
        <v>0</v>
      </c>
      <c r="I13" s="1"/>
    </row>
    <row r="14" spans="1:9" ht="29.25" customHeight="1">
      <c r="A14" s="71"/>
      <c r="B14" s="72"/>
      <c r="C14" s="52" t="s">
        <v>77</v>
      </c>
      <c r="D14" s="53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1"/>
      <c r="B15" s="72"/>
      <c r="C15" s="52" t="s">
        <v>79</v>
      </c>
      <c r="D15" s="53"/>
      <c r="E15" s="21" t="s">
        <v>62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71"/>
      <c r="B16" s="72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64</v>
      </c>
      <c r="D17" s="63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78</v>
      </c>
      <c r="D18" s="63"/>
      <c r="E18" s="24" t="s">
        <v>66</v>
      </c>
      <c r="F18" s="25">
        <v>310000</v>
      </c>
      <c r="G18" s="24">
        <v>1</v>
      </c>
      <c r="H18" s="22">
        <f t="shared" si="0"/>
        <v>310000</v>
      </c>
      <c r="I18" s="1"/>
    </row>
    <row r="19" spans="1:9">
      <c r="A19" s="71"/>
      <c r="B19" s="72"/>
      <c r="C19" s="56" t="s">
        <v>65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60</v>
      </c>
      <c r="B21" s="74"/>
      <c r="C21" s="49" t="s">
        <v>11</v>
      </c>
      <c r="D21" s="49"/>
      <c r="E21" s="64">
        <f>SUM(H6:H20)</f>
        <v>2898000</v>
      </c>
      <c r="F21" s="64"/>
      <c r="G21" s="26">
        <v>1</v>
      </c>
      <c r="H21" s="125" t="s">
        <v>13</v>
      </c>
      <c r="I21" s="1"/>
    </row>
    <row r="22" spans="1:9" ht="12.75" customHeight="1">
      <c r="A22" s="75"/>
      <c r="B22" s="76"/>
      <c r="C22" s="49"/>
      <c r="D22" s="49"/>
      <c r="E22" s="64">
        <f>E21*G21</f>
        <v>2898000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16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38" t="s">
        <v>82</v>
      </c>
      <c r="D26" s="138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138" t="s">
        <v>88</v>
      </c>
      <c r="D27" s="138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138" t="s">
        <v>83</v>
      </c>
      <c r="D28" s="138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23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13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26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2898000</v>
      </c>
      <c r="G36" s="130"/>
      <c r="H36" s="33" t="s">
        <v>13</v>
      </c>
      <c r="I36" s="1"/>
    </row>
    <row r="37" spans="1:9" ht="16.5" customHeight="1">
      <c r="A37" s="95" t="s">
        <v>25</v>
      </c>
      <c r="B37" s="96"/>
      <c r="C37" s="83" t="b">
        <f>IF(F38="카드+현금",Sheet3!C9,IF(F38="현금+카드",Sheet3!C6))</f>
        <v>0</v>
      </c>
      <c r="D37" s="84"/>
      <c r="E37" s="32" t="s">
        <v>14</v>
      </c>
      <c r="F37" s="128">
        <f>F36*1.1-F36</f>
        <v>289800.00000000047</v>
      </c>
      <c r="G37" s="129"/>
      <c r="H37" s="34"/>
      <c r="I37" s="1"/>
    </row>
    <row r="38" spans="1:9" ht="17.25" customHeight="1">
      <c r="A38" s="95" t="s">
        <v>21</v>
      </c>
      <c r="B38" s="96"/>
      <c r="C38" s="108"/>
      <c r="D38" s="109"/>
      <c r="E38" s="32" t="s">
        <v>20</v>
      </c>
      <c r="F38" s="81" t="s">
        <v>58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22</v>
      </c>
      <c r="B39" s="104"/>
      <c r="C39" s="110">
        <f>SUM(C36:C37)-C38</f>
        <v>0</v>
      </c>
      <c r="D39" s="111"/>
      <c r="E39" s="36" t="s">
        <v>59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15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3187800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2898000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2637800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2898000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2898000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2898000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2024-08-12T02:53:54Z</cp:lastPrinted>
  <dcterms:created xsi:type="dcterms:W3CDTF">2019-03-28T03:58:09Z</dcterms:created>
  <dcterms:modified xsi:type="dcterms:W3CDTF">2024-08-12T02:57:50Z</dcterms:modified>
</cp:coreProperties>
</file>