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0" documentId="8_{E9DFE028-15E4-40F5-9F1A-0E21884A509B}" xr6:coauthVersionLast="47" xr6:coauthVersionMax="47" xr10:uidLastSave="{1C88169A-EF70-4E0F-BF31-D34CBB1F9B2C}"/>
  <bookViews>
    <workbookView xWindow="6450" yWindow="3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<sst xmlns="http://schemas.openxmlformats.org/spreadsheetml/2006/main" count="104" uniqueCount="92">
  <si>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</si>
  <si>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</si>
  <si>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</si>
  <si>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</si>
  <si>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</si>
  <si>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</si>
  <si>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</si>
  <si>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</si>
  <si>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</si>
  <si>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</si>
  <si>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</si>
  <si>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</si>
  <si>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</si>
  <si>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</si>
  <si>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</si>
  <si>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</si>
  <si>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</si>
  <si>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</si>
  <si>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</si>
  <si>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</si>
  <si>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</si>
  <si>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</si>
  <si>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</si>
  <si>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</si>
  <si>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</si>
  <si>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</si>
  <si>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</si>
  <si>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</si>
  <si>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</si>
  <si>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</si>
  <si>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</si>
  <si>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</si>
  <si>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</si>
  <si>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</si>
  <si>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</si>
  <si>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</si>
  <si>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</si>
  <si>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</si>
  <si>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</si>
  <si>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</si>
  <si>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</si>
  <si>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</si>
  <si>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</si>
  <si>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</si>
  <si>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</si>
  <si>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</si>
  <si>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</si>
  <si>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</si>
  <si>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</si>
  <si>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</si>
  <si>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</si>
  <si>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</si>
  <si>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</si>
  <si>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</si>
  <si>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</si>
  <si>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</si>
  <si>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</si>
  <si>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</si>
  <si>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</si>
  <si>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</si>
  <si>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</si>
  <si>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</si>
  <si>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</si>
  <si>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</si>
  <si>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</si>
  <si>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</si>
  <si>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</si>
  <si>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</si>
  <si>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</si>
  <si>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</si>
  <si>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</si>
  <si>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</si>
  <si>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</si>
  <si>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</si>
  <si>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</si>
  <si>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PRO H610M-E DDR4</t>
    <phoneticPr fontId="1" type="noConversion"/>
  </si>
  <si>
    <t>MSI 지포스 RTX 4060 벤투스 2X 블랙 OC D6 8GB</t>
    <phoneticPr fontId="1" type="noConversion"/>
  </si>
  <si>
    <t>Western Digital WD Blue SN580 M.2 NVMe (1TB)</t>
    <phoneticPr fontId="1" type="noConversion"/>
  </si>
  <si>
    <t>데이븐 D6 강화유리 화이트</t>
    <phoneticPr fontId="1" type="noConversion"/>
  </si>
  <si>
    <t>JONSBO CR-1000 EVO AUTO RGB (화이트)</t>
    <phoneticPr fontId="1" type="noConversion"/>
  </si>
  <si>
    <t>DDR4 25600 (3200) 16X2=32GB</t>
    <phoneticPr fontId="1" type="noConversion"/>
  </si>
  <si>
    <t>인텔 i5-13세대 13400F 6+4코어 12+4쓰레드</t>
    <phoneticPr fontId="1" type="noConversion"/>
  </si>
  <si>
    <t>마우스패드</t>
    <phoneticPr fontId="1" type="noConversion"/>
  </si>
  <si>
    <t>신밧드금융</t>
    <phoneticPr fontId="1" type="noConversion"/>
  </si>
  <si>
    <t>마이크로닉스 쿨맥스  600W 정격브랜드</t>
    <phoneticPr fontId="1" type="noConversion"/>
  </si>
  <si>
    <t>로지텍 MK275 합본셋트</t>
    <phoneticPr fontId="1" type="noConversion"/>
  </si>
  <si>
    <t>인텔 NVME 512G</t>
    <phoneticPr fontId="1" type="noConversion"/>
  </si>
  <si>
    <t>점검 및 업그레이드</t>
    <phoneticPr fontId="1" type="noConversion"/>
  </si>
  <si>
    <t>SSD</t>
    <phoneticPr fontId="1" type="noConversion"/>
  </si>
  <si>
    <t>점검</t>
    <phoneticPr fontId="1" type="noConversion"/>
  </si>
  <si>
    <t>키보드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</si>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</sst>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20" t="s">
        <v>73</v>
      </c>
      <c r="D1" s="121"/>
      <c r="E1" s="51"/>
      <c r="F1" s="52"/>
      <c r="G1" s="52"/>
      <c r="H1" s="53"/>
    </row>
    <row r="2" spans="1:9" ht="22.5" customHeight="1">
      <c r="A2" s="15" t="s">
        <v>34</v>
      </c>
      <c r="B2" s="16">
        <v>1088993112</v>
      </c>
      <c r="C2" s="122"/>
      <c r="D2" s="123"/>
      <c r="E2" s="54"/>
      <c r="F2" s="55"/>
      <c r="G2" s="55"/>
      <c r="H2" s="56"/>
    </row>
    <row r="3" spans="1:9" ht="22.5" customHeight="1">
      <c r="A3" s="15" t="s">
        <v>35</v>
      </c>
      <c r="B3" s="17">
        <f ca="1">TODAY()</f>
        <v>45498</v>
      </c>
      <c r="C3" s="15" t="s">
        <v>36</v>
      </c>
      <c r="D3" s="18"/>
      <c r="E3" s="54"/>
      <c r="F3" s="55"/>
      <c r="G3" s="55"/>
      <c r="H3" s="56"/>
    </row>
    <row r="4" spans="1:9" ht="22.5" customHeight="1">
      <c r="A4" s="19" t="s">
        <v>33</v>
      </c>
      <c r="B4" s="124"/>
      <c r="C4" s="124"/>
      <c r="D4" s="125"/>
      <c r="E4" s="57"/>
      <c r="F4" s="58"/>
      <c r="G4" s="58"/>
      <c r="H4" s="59"/>
    </row>
    <row r="5" spans="1:9">
      <c r="A5" s="63" t="s">
        <v>0</v>
      </c>
      <c r="B5" s="64"/>
      <c r="C5" s="63" t="s">
        <v>5</v>
      </c>
      <c r="D5" s="64"/>
      <c r="E5" s="20" t="s">
        <v>1</v>
      </c>
      <c r="F5" s="20"/>
      <c r="G5" s="20"/>
      <c r="H5" s="20" t="s">
        <v>4</v>
      </c>
    </row>
    <row r="6" spans="1:9" ht="24" customHeight="1">
      <c r="A6" s="105" t="s">
        <v>74</v>
      </c>
      <c r="B6" s="106"/>
      <c r="C6" s="65" t="s">
        <v>81</v>
      </c>
      <c r="D6" s="66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107"/>
      <c r="B7" s="108"/>
      <c r="C7" s="65" t="s">
        <v>79</v>
      </c>
      <c r="D7" s="66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7"/>
      <c r="B8" s="108"/>
      <c r="C8" s="67" t="s">
        <v>75</v>
      </c>
      <c r="D8" s="6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7"/>
      <c r="B9" s="108"/>
      <c r="C9" s="65" t="s">
        <v>80</v>
      </c>
      <c r="D9" s="66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107"/>
      <c r="B10" s="108"/>
      <c r="C10" s="65" t="s">
        <v>76</v>
      </c>
      <c r="D10" s="66"/>
      <c r="E10" s="21" t="s">
        <v>9</v>
      </c>
      <c r="F10" s="22">
        <v>420000</v>
      </c>
      <c r="G10" s="21">
        <v>1</v>
      </c>
      <c r="H10" s="22">
        <f t="shared" si="0"/>
        <v>420000</v>
      </c>
      <c r="I10" s="1"/>
    </row>
    <row r="11" spans="1:9" ht="24" customHeight="1">
      <c r="A11" s="107"/>
      <c r="B11" s="108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7"/>
      <c r="B12" s="108"/>
      <c r="C12" s="135" t="s">
        <v>77</v>
      </c>
      <c r="D12" s="66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7"/>
      <c r="B13" s="108"/>
      <c r="C13" s="96"/>
      <c r="D13" s="97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7"/>
      <c r="B14" s="108"/>
      <c r="C14" s="96" t="s">
        <v>78</v>
      </c>
      <c r="D14" s="97"/>
      <c r="E14" s="21" t="s">
        <v>63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7"/>
      <c r="B15" s="108"/>
      <c r="C15" s="96" t="s">
        <v>84</v>
      </c>
      <c r="D15" s="97"/>
      <c r="E15" s="21" t="s">
        <v>64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107"/>
      <c r="B16" s="108"/>
      <c r="C16" s="129"/>
      <c r="D16" s="130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36" t="s">
        <v>67</v>
      </c>
      <c r="D17" s="116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7"/>
      <c r="B18" s="108"/>
      <c r="C18" s="115" t="s">
        <v>71</v>
      </c>
      <c r="D18" s="116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7"/>
      <c r="B19" s="108"/>
      <c r="C19" s="131" t="s">
        <v>68</v>
      </c>
      <c r="D19" s="132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9" t="s">
        <v>61</v>
      </c>
      <c r="B21" s="110"/>
      <c r="C21" s="126" t="s">
        <v>12</v>
      </c>
      <c r="D21" s="126"/>
      <c r="E21" s="100">
        <f>SUM(H6:H20)</f>
        <v>1169000</v>
      </c>
      <c r="F21" s="100"/>
      <c r="G21" s="26">
        <v>1</v>
      </c>
      <c r="H21" s="62" t="s">
        <v>14</v>
      </c>
      <c r="I21" s="1"/>
    </row>
    <row r="22" spans="1:9" ht="12.75" customHeight="1">
      <c r="A22" s="111"/>
      <c r="B22" s="112"/>
      <c r="C22" s="126"/>
      <c r="D22" s="126"/>
      <c r="E22" s="100">
        <f>E21*G21</f>
        <v>1169000</v>
      </c>
      <c r="F22" s="100"/>
      <c r="G22" s="100"/>
      <c r="H22" s="62"/>
      <c r="I22" s="1"/>
    </row>
    <row r="23" spans="1:9" ht="12.75" customHeight="1">
      <c r="A23" s="111"/>
      <c r="B23" s="112"/>
      <c r="C23" s="126"/>
      <c r="D23" s="126"/>
      <c r="E23" s="100"/>
      <c r="F23" s="100"/>
      <c r="G23" s="100"/>
      <c r="H23" s="62"/>
      <c r="I23" s="1"/>
    </row>
    <row r="24" spans="1:9" ht="17.25" customHeight="1">
      <c r="A24" s="111"/>
      <c r="B24" s="112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 t="s">
        <v>86</v>
      </c>
      <c r="D25" s="97"/>
      <c r="E25" s="28" t="s">
        <v>88</v>
      </c>
      <c r="F25" s="22">
        <v>60000</v>
      </c>
      <c r="G25" s="21">
        <v>1</v>
      </c>
      <c r="H25" s="22">
        <f>F25*G25</f>
        <v>60000</v>
      </c>
      <c r="I25" s="1"/>
    </row>
    <row r="26" spans="1:9" ht="25.15" customHeight="1">
      <c r="A26" s="78" t="s">
        <v>72</v>
      </c>
      <c r="B26" s="79"/>
      <c r="C26" s="117" t="s">
        <v>87</v>
      </c>
      <c r="D26" s="117"/>
      <c r="E26" s="28" t="s">
        <v>89</v>
      </c>
      <c r="F26" s="22">
        <v>20000</v>
      </c>
      <c r="G26" s="21">
        <v>1</v>
      </c>
      <c r="H26" s="22">
        <f>F26*G26</f>
        <v>20000</v>
      </c>
      <c r="I26" s="1"/>
    </row>
    <row r="27" spans="1:9">
      <c r="A27" s="80"/>
      <c r="B27" s="81"/>
      <c r="C27" s="117" t="s">
        <v>85</v>
      </c>
      <c r="D27" s="117"/>
      <c r="E27" s="28" t="s">
        <v>90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0"/>
      <c r="B28" s="81"/>
      <c r="D28" s="39" t="s">
        <v>82</v>
      </c>
      <c r="E28" s="28" t="s">
        <v>91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80"/>
      <c r="B29" s="81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80"/>
      <c r="B30" s="81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80"/>
      <c r="B31" s="81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1" t="s">
        <v>24</v>
      </c>
      <c r="B34" s="42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80000</v>
      </c>
      <c r="F34" s="102"/>
      <c r="G34" s="102"/>
      <c r="H34" s="60" t="s">
        <v>14</v>
      </c>
      <c r="I34" s="1"/>
    </row>
    <row r="35" spans="1:9" ht="14.25" customHeight="1">
      <c r="A35" s="43"/>
      <c r="B35" s="44"/>
      <c r="C35" s="92"/>
      <c r="D35" s="93"/>
      <c r="E35" s="103"/>
      <c r="F35" s="104"/>
      <c r="G35" s="104"/>
      <c r="H35" s="61"/>
      <c r="I35" s="1"/>
    </row>
    <row r="36" spans="1:9" ht="16.5" customHeight="1">
      <c r="A36" s="76" t="s">
        <v>27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1249000</v>
      </c>
      <c r="G36" s="71"/>
      <c r="H36" s="33" t="s">
        <v>14</v>
      </c>
      <c r="I36" s="1"/>
    </row>
    <row r="37" spans="1:9" ht="16.5" customHeight="1">
      <c r="A37" s="76" t="s">
        <v>26</v>
      </c>
      <c r="B37" s="77"/>
      <c r="C37" s="86" t="b">
        <f>IF(F38="카드+현금",Sheet3!C9,IF(F38="현금+카드",Sheet3!C6))</f>
        <v>0</v>
      </c>
      <c r="D37" s="87"/>
      <c r="E37" s="32" t="s">
        <v>15</v>
      </c>
      <c r="F37" s="69">
        <f>F36*1.1-F36</f>
        <v>124900</v>
      </c>
      <c r="G37" s="70"/>
      <c r="H37" s="34"/>
      <c r="I37" s="1"/>
    </row>
    <row r="38" spans="1:9" ht="17.25" customHeight="1">
      <c r="A38" s="76" t="s">
        <v>22</v>
      </c>
      <c r="B38" s="77"/>
      <c r="C38" s="45"/>
      <c r="D38" s="46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1" t="s">
        <v>23</v>
      </c>
      <c r="B39" s="42"/>
      <c r="C39" s="47">
        <f>SUM(C36:C37)-C38</f>
        <v>0</v>
      </c>
      <c r="D39" s="48"/>
      <c r="E39" s="36" t="s">
        <v>60</v>
      </c>
      <c r="F39" s="73">
        <v>7900</v>
      </c>
      <c r="G39" s="74"/>
      <c r="H39" s="75"/>
      <c r="I39" s="1"/>
    </row>
    <row r="40" spans="1:9" ht="20.25" customHeight="1">
      <c r="A40" s="43"/>
      <c r="B40" s="44"/>
      <c r="C40" s="49"/>
      <c r="D40" s="50"/>
      <c r="E40" s="37" t="s">
        <v>16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1366000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-7900</v>
      </c>
      <c r="I41" s="1"/>
    </row>
    <row r="42" spans="1:9" ht="16.5" customHeight="1">
      <c r="B42" s="12"/>
      <c r="C42" s="1"/>
      <c r="D42" s="1"/>
      <c r="E42" s="40"/>
      <c r="F42" s="40"/>
      <c r="G42" s="40"/>
      <c r="H42" s="40"/>
      <c r="I42" s="1"/>
    </row>
    <row r="43" spans="1:9">
      <c r="A43" s="118"/>
      <c r="B43" s="118"/>
      <c r="C43" s="1"/>
      <c r="D43" s="1"/>
      <c r="E43" s="40"/>
      <c r="F43" s="40"/>
      <c r="G43" s="40"/>
      <c r="H43" s="40"/>
      <c r="I43" s="1"/>
    </row>
    <row r="44" spans="1:9">
      <c r="C44" s="1"/>
      <c r="D44" s="1"/>
      <c r="E44" s="40"/>
      <c r="F44" s="40"/>
      <c r="G44" s="40"/>
      <c r="H44" s="4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1249000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823900.00000000012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1249000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1249000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1249000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2024-07-25T01:47:56Z</cp:lastPrinted>
  <dcterms:created xsi:type="dcterms:W3CDTF">2019-03-28T03:58:09Z</dcterms:created>
  <dcterms:modified xsi:type="dcterms:W3CDTF">2024-07-25T03:57:46Z</dcterms:modified>
</cp:coreProperties>
</file>