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655" yWindow="1485" windowWidth="30360" windowHeight="1543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B3" i="1"/>
  <c r="H18" i="1" l="1"/>
  <c r="C34" i="1" l="1"/>
  <c r="H40" i="1"/>
  <c r="H38" i="1"/>
  <c r="H19" i="1" l="1"/>
  <c r="H20" i="1"/>
  <c r="H33" i="1" l="1"/>
  <c r="H7" i="1" l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<sst xmlns="http://schemas.openxmlformats.org/spreadsheetml/2006/main" count="106" uniqueCount="94">
  <si>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</si>
  <si>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</si>
  <si>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</si>
  <si>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</si>
  <si>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</si>
  <si>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</si>
  <si>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</si>
  <si>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</si>
  <si>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</si>
  <si>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</si>
  <si>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</si>
  <si>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</si>
  <si>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</si>
  <si>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</si>
  <si>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</si>
  <si>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</si>
  <si>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</si>
  <si>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</si>
  <si>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</si>
  <si>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</si>
  <si>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</si>
  <si>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</si>
  <si>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</si>
  <si>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</si>
  <si>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</si>
  <si>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</si>
  <si>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</si>
  <si>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</si>
  <si>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</si>
  <si>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</si>
  <si>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</si>
  <si>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</si>
  <si>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</si>
  <si>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</si>
  <si>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</si>
  <si>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</si>
  <si>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</si>
  <si>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</si>
  <si>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</si>
  <si>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</si>
  <si>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</si>
  <si>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</si>
  <si>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</si>
  <si>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</si>
  <si>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</si>
  <si>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</si>
  <si>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</si>
  <si>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</si>
  <si>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</si>
  <si>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</si>
  <si>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</si>
  <si>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</si>
  <si>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</si>
  <si>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</si>
  <si>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</si>
  <si>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</si>
  <si>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</si>
  <si>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</si>
  <si>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</si>
  <si>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</si>
  <si>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</si>
  <si>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</si>
  <si>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</si>
  <si>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</si>
  <si>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</si>
  <si>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</si>
  <si>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</si>
  <si>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</si>
  <si>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</si>
  <si>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</si>
  <si>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</si>
  <si>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</si>
  <si>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</si>
  <si>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</si>
  <si>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</si>
  <si>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JIUSHARK JF100S (BLACK)</t>
    <phoneticPr fontId="1" type="noConversion"/>
  </si>
  <si>
    <t>삼성전자 DDR4-3200 (16GB)</t>
    <phoneticPr fontId="1" type="noConversion"/>
  </si>
  <si>
    <t>MSI 지포스 RTX 3050 벤투스 2X OC D6 6GB</t>
    <phoneticPr fontId="1" type="noConversion"/>
  </si>
  <si>
    <t>DAVEN D6 MESH 강화유리 (블랙)</t>
    <phoneticPr fontId="1" type="noConversion"/>
  </si>
  <si>
    <t>마이크로닉스 Classic II 풀체인지 600W 80PLUS브론즈 230V EU</t>
    <phoneticPr fontId="1" type="noConversion"/>
  </si>
  <si>
    <t>HACKER K640 축교환 게이밍 기계식 블랙 (적축)</t>
    <phoneticPr fontId="1" type="noConversion"/>
  </si>
  <si>
    <t>삼성전자 S27C310</t>
    <phoneticPr fontId="1" type="noConversion"/>
  </si>
  <si>
    <t>모니터</t>
    <phoneticPr fontId="1" type="noConversion"/>
  </si>
  <si>
    <t>로지텍 G102 LIGHTSYNC (정품) (블랙)</t>
    <phoneticPr fontId="1" type="noConversion"/>
  </si>
  <si>
    <t>마우스</t>
    <phoneticPr fontId="1" type="noConversion"/>
  </si>
  <si>
    <t>키보드</t>
    <phoneticPr fontId="1" type="noConversion"/>
  </si>
  <si>
    <t>듀얼호환케이블 서비스</t>
    <phoneticPr fontId="1" type="noConversion"/>
  </si>
  <si>
    <t>게이밍 장패드 서비스</t>
    <phoneticPr fontId="1" type="noConversion"/>
  </si>
  <si>
    <t>케이블</t>
    <phoneticPr fontId="1" type="noConversion"/>
  </si>
  <si>
    <t>장패드</t>
    <phoneticPr fontId="1" type="noConversion"/>
  </si>
  <si>
    <t>㈜동부유니온 (황병욱부장님)</t>
    <phoneticPr fontId="1" type="noConversion"/>
  </si>
  <si>
    <t>인텔 코어i5-14세대 14400F 10코어16쓰레드</t>
    <phoneticPr fontId="1" type="noConversion"/>
  </si>
  <si>
    <t xml:space="preserve">GIGABYTE B760M DS3H D4 </t>
    <phoneticPr fontId="1" type="noConversion"/>
  </si>
  <si>
    <t>삼성PM9A1 M.2 NVMe수입(1TB)980pro랑 동급 AS보증기간차이 2년 (대리점5년)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</si>
</sst>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90</v>
      </c>
      <c r="C1" s="41" t="s">
        <v>61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29">
        <v>1088996253</v>
      </c>
      <c r="C2" s="43"/>
      <c r="D2" s="44"/>
      <c r="E2" s="117"/>
      <c r="F2" s="39"/>
      <c r="G2" s="39"/>
      <c r="H2" s="118"/>
    </row>
    <row r="3" spans="1:9" ht="22.5" customHeight="1">
      <c r="A3" s="15" t="s">
        <v>35</v>
      </c>
      <c r="B3" s="16">
        <f ca="1">TODAY()</f>
        <v>45424</v>
      </c>
      <c r="C3" s="15" t="s">
        <v>36</v>
      </c>
      <c r="D3" s="18"/>
      <c r="E3" s="117"/>
      <c r="F3" s="39"/>
      <c r="G3" s="39"/>
      <c r="H3" s="118"/>
    </row>
    <row r="4" spans="1:9" ht="22.5" customHeight="1">
      <c r="A4" s="14" t="s">
        <v>33</v>
      </c>
      <c r="B4" s="47"/>
      <c r="C4" s="47"/>
      <c r="D4" s="48"/>
      <c r="E4" s="119"/>
      <c r="F4" s="120"/>
      <c r="G4" s="120"/>
      <c r="H4" s="121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69" t="s">
        <v>60</v>
      </c>
      <c r="B6" s="70"/>
      <c r="C6" s="58" t="s">
        <v>91</v>
      </c>
      <c r="D6" s="59"/>
      <c r="E6" s="3" t="s">
        <v>6</v>
      </c>
      <c r="F6" s="6">
        <v>290000</v>
      </c>
      <c r="G6" s="3">
        <v>1</v>
      </c>
      <c r="H6" s="6">
        <f>F6*G6</f>
        <v>290000</v>
      </c>
      <c r="I6" s="2"/>
    </row>
    <row r="7" spans="1:9" ht="24" customHeight="1">
      <c r="A7" s="71"/>
      <c r="B7" s="72"/>
      <c r="C7" s="58" t="s">
        <v>75</v>
      </c>
      <c r="D7" s="59"/>
      <c r="E7" s="22" t="s">
        <v>11</v>
      </c>
      <c r="F7" s="6">
        <v>34000</v>
      </c>
      <c r="G7" s="3">
        <v>1</v>
      </c>
      <c r="H7" s="6">
        <f t="shared" ref="H7:H20" si="0">F7*G7</f>
        <v>34000</v>
      </c>
      <c r="I7" s="2"/>
    </row>
    <row r="8" spans="1:9" ht="25.5" customHeight="1">
      <c r="A8" s="71"/>
      <c r="B8" s="72"/>
      <c r="C8" s="125" t="s">
        <v>92</v>
      </c>
      <c r="D8" s="126"/>
      <c r="E8" s="3" t="s">
        <v>7</v>
      </c>
      <c r="F8" s="6">
        <v>150000</v>
      </c>
      <c r="G8" s="3">
        <v>1</v>
      </c>
      <c r="H8" s="6">
        <f t="shared" si="0"/>
        <v>150000</v>
      </c>
      <c r="I8" s="2"/>
    </row>
    <row r="9" spans="1:9" ht="37.5" customHeight="1">
      <c r="A9" s="71"/>
      <c r="B9" s="72"/>
      <c r="C9" s="58" t="s">
        <v>76</v>
      </c>
      <c r="D9" s="59"/>
      <c r="E9" s="3" t="s">
        <v>8</v>
      </c>
      <c r="F9" s="6">
        <v>50000</v>
      </c>
      <c r="G9" s="3">
        <v>4</v>
      </c>
      <c r="H9" s="6">
        <f t="shared" si="0"/>
        <v>200000</v>
      </c>
      <c r="I9" s="2"/>
    </row>
    <row r="10" spans="1:9" ht="24" customHeight="1">
      <c r="A10" s="71"/>
      <c r="B10" s="72"/>
      <c r="C10" s="58" t="s">
        <v>77</v>
      </c>
      <c r="D10" s="59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71"/>
      <c r="B11" s="72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134" t="s">
        <v>93</v>
      </c>
      <c r="D12" s="135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71"/>
      <c r="B13" s="72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52" t="s">
        <v>78</v>
      </c>
      <c r="D14" s="53"/>
      <c r="E14" s="3" t="s">
        <v>65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1"/>
      <c r="B15" s="72"/>
      <c r="C15" s="52" t="s">
        <v>79</v>
      </c>
      <c r="D15" s="53"/>
      <c r="E15" s="3" t="s">
        <v>66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71"/>
      <c r="B16" s="72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2" t="s">
        <v>69</v>
      </c>
      <c r="D17" s="63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1"/>
      <c r="B18" s="72"/>
      <c r="C18" s="79" t="s">
        <v>73</v>
      </c>
      <c r="D18" s="63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1"/>
      <c r="B19" s="72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1"/>
      <c r="B20" s="72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3" t="s">
        <v>63</v>
      </c>
      <c r="B21" s="74"/>
      <c r="C21" s="49" t="s">
        <v>12</v>
      </c>
      <c r="D21" s="49"/>
      <c r="E21" s="64">
        <f>SUM(H6:H20)</f>
        <v>1249000</v>
      </c>
      <c r="F21" s="64"/>
      <c r="G21" s="24">
        <v>1</v>
      </c>
      <c r="H21" s="124" t="s">
        <v>14</v>
      </c>
      <c r="I21" s="2"/>
    </row>
    <row r="22" spans="1:9" ht="12.75" customHeight="1">
      <c r="A22" s="75"/>
      <c r="B22" s="76"/>
      <c r="C22" s="49"/>
      <c r="D22" s="49"/>
      <c r="E22" s="64">
        <f>E21*G21</f>
        <v>1249000</v>
      </c>
      <c r="F22" s="64"/>
      <c r="G22" s="64"/>
      <c r="H22" s="124"/>
      <c r="I22" s="2"/>
    </row>
    <row r="23" spans="1:9" ht="12.75" customHeight="1">
      <c r="A23" s="75"/>
      <c r="B23" s="76"/>
      <c r="C23" s="49"/>
      <c r="D23" s="49"/>
      <c r="E23" s="64"/>
      <c r="F23" s="64"/>
      <c r="G23" s="64"/>
      <c r="H23" s="124"/>
      <c r="I23" s="2"/>
    </row>
    <row r="24" spans="1:9" ht="17.25" customHeight="1">
      <c r="A24" s="75"/>
      <c r="B24" s="76"/>
      <c r="C24" s="91" t="s">
        <v>17</v>
      </c>
      <c r="D24" s="92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52" t="s">
        <v>81</v>
      </c>
      <c r="D25" s="53"/>
      <c r="E25" s="5" t="s">
        <v>82</v>
      </c>
      <c r="F25" s="6">
        <v>155000</v>
      </c>
      <c r="G25" s="3">
        <v>2</v>
      </c>
      <c r="H25" s="6">
        <f>F25*G25</f>
        <v>310000</v>
      </c>
      <c r="I25" s="2"/>
    </row>
    <row r="26" spans="1:9" ht="25.15" customHeight="1">
      <c r="A26" s="97" t="s">
        <v>74</v>
      </c>
      <c r="B26" s="98"/>
      <c r="C26" s="80" t="s">
        <v>83</v>
      </c>
      <c r="D26" s="80"/>
      <c r="E26" s="5" t="s">
        <v>84</v>
      </c>
      <c r="F26" s="6">
        <v>28000</v>
      </c>
      <c r="G26" s="3">
        <v>1</v>
      </c>
      <c r="H26" s="6">
        <f>F26*G26</f>
        <v>28000</v>
      </c>
      <c r="I26" s="2"/>
    </row>
    <row r="27" spans="1:9">
      <c r="A27" s="99"/>
      <c r="B27" s="100"/>
      <c r="C27" s="80" t="s">
        <v>80</v>
      </c>
      <c r="D27" s="80"/>
      <c r="E27" s="5" t="s">
        <v>85</v>
      </c>
      <c r="F27" s="6">
        <v>39000</v>
      </c>
      <c r="G27" s="3">
        <v>1</v>
      </c>
      <c r="H27" s="6">
        <f t="shared" ref="H27:H33" si="1">F27*G27</f>
        <v>39000</v>
      </c>
      <c r="I27" s="2"/>
    </row>
    <row r="28" spans="1:9">
      <c r="A28" s="99"/>
      <c r="B28" s="100"/>
      <c r="C28" s="80" t="s">
        <v>86</v>
      </c>
      <c r="D28" s="80"/>
      <c r="E28" s="5" t="s">
        <v>88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99"/>
      <c r="B29" s="100"/>
      <c r="C29" s="80" t="s">
        <v>87</v>
      </c>
      <c r="D29" s="80"/>
      <c r="E29" s="5" t="s">
        <v>89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99"/>
      <c r="B30" s="100"/>
      <c r="C30" s="80"/>
      <c r="D30" s="80"/>
      <c r="E30" s="5"/>
      <c r="F30" s="6"/>
      <c r="G30" s="3"/>
      <c r="H30" s="6">
        <f t="shared" si="1"/>
        <v>0</v>
      </c>
      <c r="I30" s="2"/>
    </row>
    <row r="31" spans="1:9">
      <c r="A31" s="99"/>
      <c r="B31" s="100"/>
      <c r="C31" s="80"/>
      <c r="D31" s="80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99"/>
      <c r="B32" s="100"/>
      <c r="C32" s="93"/>
      <c r="D32" s="94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1"/>
      <c r="B33" s="102"/>
      <c r="C33" s="93"/>
      <c r="D33" s="94"/>
      <c r="E33" s="5"/>
      <c r="F33" s="6"/>
      <c r="G33" s="3"/>
      <c r="H33" s="6">
        <f t="shared" si="1"/>
        <v>0</v>
      </c>
      <c r="I33" s="2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377000</v>
      </c>
      <c r="F34" s="66"/>
      <c r="G34" s="66"/>
      <c r="H34" s="122" t="s">
        <v>14</v>
      </c>
      <c r="I34" s="2"/>
    </row>
    <row r="35" spans="1:9" ht="14.25" customHeight="1">
      <c r="A35" s="105"/>
      <c r="B35" s="106"/>
      <c r="C35" s="89"/>
      <c r="D35" s="90"/>
      <c r="E35" s="67"/>
      <c r="F35" s="68"/>
      <c r="G35" s="68"/>
      <c r="H35" s="123"/>
      <c r="I35" s="2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8" t="s">
        <v>4</v>
      </c>
      <c r="F36" s="129">
        <f>SUM(E22,E34)</f>
        <v>1626000</v>
      </c>
      <c r="G36" s="129"/>
      <c r="H36" s="9" t="s">
        <v>14</v>
      </c>
      <c r="I36" s="2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8" t="s">
        <v>15</v>
      </c>
      <c r="F37" s="127">
        <f>F36*1.1-F36</f>
        <v>162600.00000000023</v>
      </c>
      <c r="G37" s="128"/>
      <c r="H37" s="10"/>
      <c r="I37" s="2"/>
    </row>
    <row r="38" spans="1:9" ht="17.25" customHeight="1">
      <c r="A38" s="95" t="s">
        <v>22</v>
      </c>
      <c r="B38" s="96"/>
      <c r="C38" s="108"/>
      <c r="D38" s="109"/>
      <c r="E38" s="8" t="s">
        <v>21</v>
      </c>
      <c r="F38" s="81" t="s">
        <v>59</v>
      </c>
      <c r="G38" s="82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21" t="s">
        <v>62</v>
      </c>
      <c r="F39" s="131"/>
      <c r="G39" s="132"/>
      <c r="H39" s="133"/>
      <c r="I39" s="2"/>
    </row>
    <row r="40" spans="1:9" ht="20.25" customHeight="1">
      <c r="A40" s="105"/>
      <c r="B40" s="106"/>
      <c r="C40" s="112"/>
      <c r="D40" s="113"/>
      <c r="E40" s="25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1788600</v>
      </c>
      <c r="G40" s="130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7"/>
      <c r="F42" s="107"/>
      <c r="G42" s="107"/>
      <c r="H42" s="107"/>
      <c r="I42" s="2"/>
    </row>
    <row r="43" spans="1:9">
      <c r="A43" s="39"/>
      <c r="B43" s="39"/>
      <c r="C43" s="2"/>
      <c r="D43" s="2"/>
      <c r="E43" s="107"/>
      <c r="F43" s="107"/>
      <c r="G43" s="107"/>
      <c r="H43" s="107"/>
      <c r="I43" s="2"/>
    </row>
    <row r="44" spans="1:9">
      <c r="C44" s="2"/>
      <c r="D44" s="2"/>
      <c r="E44" s="107"/>
      <c r="F44" s="107"/>
      <c r="G44" s="107"/>
      <c r="H44" s="107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1626000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1238600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1626000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1626000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1626000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2024-05-12T02:25:42Z</cp:lastPrinted>
  <dcterms:created xsi:type="dcterms:W3CDTF">2019-03-28T03:58:09Z</dcterms:created>
  <dcterms:modified xsi:type="dcterms:W3CDTF">2024-05-12T02:30:12Z</dcterms:modified>
</cp:coreProperties>
</file>