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126FC882-B0A8-4EA9-8234-A49FF1CDB59E}" xr6:coauthVersionLast="47" xr6:coauthVersionMax="47" xr10:uidLastSave="{BF3C12B0-C092-4B13-B0BC-AC697D913D8F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<sst xmlns="http://schemas.openxmlformats.org/spreadsheetml/2006/main" count="108" uniqueCount="96">
  <si>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</si>
  <si>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</si>
  <si>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</si>
  <si>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</si>
  <si>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</si>
  <si>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</si>
  <si>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</si>
  <si>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</si>
  <si>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</si>
  <si>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</si>
  <si>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</si>
  <si>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</si>
  <si>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</si>
  <si>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</si>
  <si>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</si>
  <si>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</si>
  <si>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</si>
  <si>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</si>
  <si>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</si>
  <si>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</si>
  <si>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</si>
  <si>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</si>
  <si>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</si>
  <si>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</si>
  <si>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</si>
  <si>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</si>
  <si>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</si>
  <si>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</si>
  <si>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</si>
  <si>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</si>
  <si>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</si>
  <si>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</si>
  <si>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</si>
  <si>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</si>
  <si>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</si>
  <si>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</si>
  <si>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</si>
  <si>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</si>
  <si>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</si>
  <si>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</si>
  <si>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</si>
  <si>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</si>
  <si>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</si>
  <si>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</si>
  <si>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</si>
  <si>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</si>
  <si>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</si>
  <si>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</si>
  <si>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</si>
  <si>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</si>
  <si>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</si>
  <si>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</si>
  <si>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</si>
  <si>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</si>
  <si>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</si>
  <si>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</si>
  <si>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</si>
  <si>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</si>
  <si>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</si>
  <si>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</si>
  <si>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</si>
  <si>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</si>
  <si>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</si>
  <si>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</si>
  <si>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</si>
  <si>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</si>
  <si>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</si>
  <si>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</si>
  <si>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</si>
  <si>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</si>
  <si>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</si>
  <si>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</si>
  <si>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</si>
  <si>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</si>
  <si>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</si>
  <si>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여지훈 고객님</t>
    <phoneticPr fontId="1" type="noConversion"/>
  </si>
  <si>
    <t>2024년 5월16일 목요일</t>
    <phoneticPr fontId="1" type="noConversion"/>
  </si>
  <si>
    <t>인텔 코어i3-12세대 12100 (엘더레이크) (정품)</t>
    <phoneticPr fontId="1" type="noConversion"/>
  </si>
  <si>
    <t>인텔 정품쿨러</t>
    <phoneticPr fontId="1" type="noConversion"/>
  </si>
  <si>
    <t>MSI PRO H610M-E DDR4</t>
    <phoneticPr fontId="1" type="noConversion"/>
  </si>
  <si>
    <t>삼성전자 DDR4-3200 (8GB)</t>
    <phoneticPr fontId="1" type="noConversion"/>
  </si>
  <si>
    <t>인텔 UHD 내장그래픽</t>
    <phoneticPr fontId="1" type="noConversion"/>
  </si>
  <si>
    <t>Western Digital WD Blue SN580 M.2 NVMe (500GB)</t>
    <phoneticPr fontId="1" type="noConversion"/>
  </si>
  <si>
    <t>3RSYS R30 (화이트)</t>
    <phoneticPr fontId="1" type="noConversion"/>
  </si>
  <si>
    <t>마이크로닉스 SG-400D12S 벌크 정격브랜드</t>
    <phoneticPr fontId="1" type="noConversion"/>
  </si>
  <si>
    <t>픽셀아트 PIXELART PA272MF 아이케어 프리싱크 75 무결점</t>
    <phoneticPr fontId="1" type="noConversion"/>
  </si>
  <si>
    <t>마우스패드 두꺼운걸로</t>
    <phoneticPr fontId="1" type="noConversion"/>
  </si>
  <si>
    <t xml:space="preserve">멀티탭 5구 3M </t>
    <phoneticPr fontId="1" type="noConversion"/>
  </si>
  <si>
    <t xml:space="preserve">듀얼케이블 RGB 고급으로 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</si>
  <si>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</si>
  <si>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</si>
  <si>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</si>
  <si>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멀티탭</t>
    <phoneticPr fontId="1" type="noConversion"/>
  </si>
  <si>
    <t>케이블</t>
    <phoneticPr fontId="1" type="noConversion"/>
  </si>
  <si>
    <t>송파구 법원로 9길 26 H비지니스파크 C동 1412호 ( 2시도착) 포토+기본</t>
    <phoneticPr fontId="1" type="noConversion"/>
  </si>
  <si>
    <t>사무용 무선키보드 셋트  3+3 색깔반반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</si>
</sst>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2" t="s">
        <v>40</v>
      </c>
      <c r="B1" s="38" t="s">
        <v>75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8">
        <v>1092391136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v>45422</v>
      </c>
      <c r="C3" s="15" t="s">
        <v>36</v>
      </c>
      <c r="D3" s="18" t="s">
        <v>76</v>
      </c>
      <c r="E3" s="118"/>
      <c r="F3" s="39"/>
      <c r="G3" s="39"/>
      <c r="H3" s="119"/>
    </row>
    <row r="4" spans="1:9" ht="22.5" customHeight="1">
      <c r="A4" s="14" t="s">
        <v>33</v>
      </c>
      <c r="B4" s="47" t="s">
        <v>94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77</v>
      </c>
      <c r="D6" s="59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72"/>
      <c r="B7" s="73"/>
      <c r="C7" s="58" t="s">
        <v>78</v>
      </c>
      <c r="D7" s="59"/>
      <c r="E7" s="21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79</v>
      </c>
      <c r="D8" s="12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72"/>
      <c r="B9" s="73"/>
      <c r="C9" s="58" t="s">
        <v>80</v>
      </c>
      <c r="D9" s="59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72"/>
      <c r="B10" s="73"/>
      <c r="C10" s="58" t="s">
        <v>81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82</v>
      </c>
      <c r="D12" s="59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83</v>
      </c>
      <c r="D14" s="53"/>
      <c r="E14" s="3" t="s">
        <v>65</v>
      </c>
      <c r="F14" s="6">
        <v>21000</v>
      </c>
      <c r="G14" s="3">
        <v>1</v>
      </c>
      <c r="H14" s="6">
        <f t="shared" si="0"/>
        <v>21000</v>
      </c>
      <c r="I14" s="2"/>
    </row>
    <row r="15" spans="1:9" ht="24" customHeight="1">
      <c r="A15" s="72"/>
      <c r="B15" s="73"/>
      <c r="C15" s="52" t="s">
        <v>84</v>
      </c>
      <c r="D15" s="53"/>
      <c r="E15" s="3" t="s">
        <v>66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481000</v>
      </c>
      <c r="F21" s="65"/>
      <c r="G21" s="23">
        <v>6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2886000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85</v>
      </c>
      <c r="D25" s="53"/>
      <c r="E25" s="5" t="s">
        <v>89</v>
      </c>
      <c r="F25" s="6">
        <v>110000</v>
      </c>
      <c r="G25" s="3">
        <v>12</v>
      </c>
      <c r="H25" s="6">
        <f>F25*G25</f>
        <v>1320000</v>
      </c>
      <c r="I25" s="2"/>
    </row>
    <row r="26" spans="1:9" ht="25.15" customHeight="1">
      <c r="A26" s="98" t="s">
        <v>74</v>
      </c>
      <c r="B26" s="99"/>
      <c r="C26" s="81" t="s">
        <v>95</v>
      </c>
      <c r="D26" s="81"/>
      <c r="E26" s="5" t="s">
        <v>90</v>
      </c>
      <c r="F26" s="6"/>
      <c r="G26" s="3">
        <v>6</v>
      </c>
      <c r="H26" s="6">
        <f>F26*G26</f>
        <v>0</v>
      </c>
      <c r="I26" s="2"/>
    </row>
    <row r="27" spans="1:9">
      <c r="A27" s="100"/>
      <c r="B27" s="101"/>
      <c r="C27" s="81" t="s">
        <v>86</v>
      </c>
      <c r="D27" s="81"/>
      <c r="E27" s="5" t="s">
        <v>91</v>
      </c>
      <c r="F27" s="6"/>
      <c r="G27" s="3">
        <v>6</v>
      </c>
      <c r="H27" s="6">
        <f t="shared" ref="H27:H33" si="1">F27*G27</f>
        <v>0</v>
      </c>
      <c r="I27" s="2"/>
    </row>
    <row r="28" spans="1:9">
      <c r="A28" s="100"/>
      <c r="B28" s="101"/>
      <c r="C28" s="81" t="s">
        <v>87</v>
      </c>
      <c r="D28" s="81"/>
      <c r="E28" s="5" t="s">
        <v>92</v>
      </c>
      <c r="F28" s="6">
        <v>10000</v>
      </c>
      <c r="G28" s="3">
        <v>8</v>
      </c>
      <c r="H28" s="6">
        <f t="shared" si="1"/>
        <v>80000</v>
      </c>
      <c r="I28" s="2"/>
    </row>
    <row r="29" spans="1:9">
      <c r="A29" s="100"/>
      <c r="B29" s="101"/>
      <c r="C29" s="81" t="s">
        <v>88</v>
      </c>
      <c r="D29" s="81"/>
      <c r="E29" s="5" t="s">
        <v>93</v>
      </c>
      <c r="F29" s="6"/>
      <c r="G29" s="3">
        <v>6</v>
      </c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5"/>
      <c r="F31" s="36"/>
      <c r="G31" s="37"/>
      <c r="H31" s="36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1400000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4286000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428600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7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0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4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4714600</v>
      </c>
      <c r="G40" s="131"/>
      <c r="H40" s="2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6">
        <f>F40-(F37+F36)</f>
        <v>0</v>
      </c>
      <c r="I41" s="2"/>
    </row>
    <row r="42" spans="1:9" ht="16.5" customHeight="1">
      <c r="B42" s="34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4286000</v>
      </c>
    </row>
    <row r="4" spans="1:7">
      <c r="A4" t="s">
        <v>53</v>
      </c>
      <c r="B4" s="29" t="s">
        <v>51</v>
      </c>
      <c r="C4" s="31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2">
        <f>(F3-C4)*C5</f>
        <v>4164600.0000000005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0" t="s">
        <v>52</v>
      </c>
      <c r="C9" s="33"/>
      <c r="D9" t="s">
        <v>48</v>
      </c>
      <c r="G9" s="32">
        <f>((F3*C10)-C9)/C10</f>
        <v>4286000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2">
        <f>ROUND(G9,-3)</f>
        <v>4286000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19" t="s">
        <v>58</v>
      </c>
      <c r="D2" t="s">
        <v>29</v>
      </c>
    </row>
    <row r="3" spans="1:5">
      <c r="A3" t="s">
        <v>19</v>
      </c>
      <c r="B3" t="s">
        <v>25</v>
      </c>
      <c r="C3" s="19" t="s">
        <v>57</v>
      </c>
      <c r="D3" s="13" t="s">
        <v>31</v>
      </c>
    </row>
    <row r="4" spans="1:5">
      <c r="A4" t="s">
        <v>20</v>
      </c>
      <c r="B4" s="11">
        <f>Sheet1!F36-(Sheet1!C36)</f>
        <v>4286000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19"/>
    </row>
    <row r="18" spans="1:1">
      <c r="A18" s="19"/>
    </row>
    <row r="19" spans="1:1">
      <c r="A19" s="19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2024-07-31T02:34:15Z</dcterms:modified>
</cp:coreProperties>
</file>