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3C772FE-6B02-4AF7-9DFC-E8E44DE2A481}" xr6:coauthVersionLast="47" xr6:coauthVersionMax="47" xr10:uidLastSave="{AA70A5AA-8414-40E4-95AE-520A5929145A}"/>
  <bookViews>
    <workbookView xWindow="11550" yWindow="12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<sst xmlns="http://schemas.openxmlformats.org/spreadsheetml/2006/main" count="106" uniqueCount="94">
  <si>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</si>
  <si>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</si>
  <si>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</si>
  <si>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</si>
  <si>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</si>
  <si>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</si>
  <si>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</si>
  <si>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</si>
  <si>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</si>
  <si>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</si>
  <si>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</si>
  <si>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</si>
  <si>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</si>
  <si>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</si>
  <si>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</si>
  <si>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</si>
  <si>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</si>
  <si>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</si>
  <si>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</si>
  <si>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</si>
  <si>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</si>
  <si>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</si>
  <si>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</si>
  <si>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</si>
  <si>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</si>
  <si>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</si>
  <si>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</si>
  <si>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</si>
  <si>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</si>
  <si>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</si>
  <si>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</si>
  <si>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</si>
  <si>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</si>
  <si>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</si>
  <si>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</si>
  <si>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</si>
  <si>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</si>
  <si>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</si>
  <si>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</si>
  <si>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</si>
  <si>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</si>
  <si>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</si>
  <si>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</si>
  <si>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</si>
  <si>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</si>
  <si>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</si>
  <si>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</si>
  <si>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</si>
  <si>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</si>
  <si>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</si>
  <si>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</si>
  <si>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</si>
  <si>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</si>
  <si>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</si>
  <si>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</si>
  <si>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</si>
  <si>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</si>
  <si>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</si>
  <si>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</si>
  <si>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</si>
  <si>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</si>
  <si>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</si>
  <si>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</si>
  <si>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</si>
  <si>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</si>
  <si>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</si>
  <si>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</si>
  <si>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</si>
  <si>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</si>
  <si>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</si>
  <si>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</si>
  <si>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</si>
  <si>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</si>
  <si>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</si>
  <si>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</si>
  <si>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14600KF (랩터레이크 리프레시) (정품)</t>
    <phoneticPr fontId="1" type="noConversion"/>
  </si>
  <si>
    <t>MSI PRO B660M-A WIFI D5 블투+와이파이</t>
    <phoneticPr fontId="1" type="noConversion"/>
  </si>
  <si>
    <t xml:space="preserve"> MA420 스웰로우 ARGB</t>
    <phoneticPr fontId="1" type="noConversion"/>
  </si>
  <si>
    <t>삼성전자 DDR5-5600 (16GB)</t>
    <phoneticPr fontId="1" type="noConversion"/>
  </si>
  <si>
    <t>삼성전자 PM9A1 M.2 NVMe 수입 (512GB)</t>
    <phoneticPr fontId="1" type="noConversion"/>
  </si>
  <si>
    <t xml:space="preserve"> WD BLUE 7200/64M (WD10EZEX, 1TB)</t>
    <phoneticPr fontId="1" type="noConversion"/>
  </si>
  <si>
    <t>플로이 (디자인전문14세대)</t>
    <phoneticPr fontId="1" type="noConversion"/>
  </si>
  <si>
    <t>DAVEN D6 MESH 강화유리 (블랙)</t>
    <phoneticPr fontId="1" type="noConversion"/>
  </si>
  <si>
    <t>쿨러마스터 MWE 700 BRONZE V2 230V</t>
    <phoneticPr fontId="1" type="noConversion"/>
  </si>
  <si>
    <t xml:space="preserve">GIGABYTE  RTX 3060 GAMING OC V2 D6 8GB </t>
    <phoneticPr fontId="1" type="noConversion"/>
  </si>
  <si>
    <t>삼성전자 S27C310 (27T350후속모델)</t>
    <phoneticPr fontId="1" type="noConversion"/>
  </si>
  <si>
    <t>모니터</t>
    <phoneticPr fontId="1" type="noConversion"/>
  </si>
  <si>
    <t>듀얼모니터사용 케이블챙겨드리기</t>
    <phoneticPr fontId="1" type="noConversion"/>
  </si>
  <si>
    <t xml:space="preserve">무선 키보드 셋트 큐센 서비스 </t>
    <phoneticPr fontId="1" type="noConversion"/>
  </si>
  <si>
    <t>장패드 서비스</t>
    <phoneticPr fontId="1" type="noConversion"/>
  </si>
  <si>
    <t>케이블</t>
    <phoneticPr fontId="1" type="noConversion"/>
  </si>
  <si>
    <t>키보드</t>
    <phoneticPr fontId="1" type="noConversion"/>
  </si>
  <si>
    <t>마우스패드</t>
    <phoneticPr fontId="1" type="noConversion"/>
  </si>
  <si>
    <t>노트북가지고오시면 포맷및 재셋팅=문서용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</si>
</sst>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H34" sqref="H34:H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7" t="s">
        <v>61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29"/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1"/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3" t="s">
        <v>60</v>
      </c>
      <c r="B6" s="104"/>
      <c r="C6" s="64" t="s">
        <v>75</v>
      </c>
      <c r="D6" s="65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105"/>
      <c r="B7" s="106"/>
      <c r="C7" s="64" t="s">
        <v>77</v>
      </c>
      <c r="D7" s="65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105"/>
      <c r="B8" s="106"/>
      <c r="C8" s="66" t="s">
        <v>76</v>
      </c>
      <c r="D8" s="6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5"/>
      <c r="B9" s="106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5"/>
      <c r="B10" s="106"/>
      <c r="C10" s="64" t="s">
        <v>84</v>
      </c>
      <c r="D10" s="65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105"/>
      <c r="B11" s="106"/>
      <c r="C11" s="130"/>
      <c r="D11" s="13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32" t="s">
        <v>79</v>
      </c>
      <c r="D12" s="65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31.5" customHeight="1">
      <c r="A13" s="105"/>
      <c r="B13" s="106"/>
      <c r="C13" s="94" t="s">
        <v>80</v>
      </c>
      <c r="D13" s="95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5"/>
      <c r="B14" s="106"/>
      <c r="C14" s="94" t="s">
        <v>82</v>
      </c>
      <c r="D14" s="95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5"/>
      <c r="B15" s="106"/>
      <c r="C15" s="94" t="s">
        <v>83</v>
      </c>
      <c r="D15" s="95"/>
      <c r="E15" s="3" t="s">
        <v>66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5"/>
      <c r="B16" s="106"/>
      <c r="C16" s="126"/>
      <c r="D16" s="127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133" t="s">
        <v>69</v>
      </c>
      <c r="D17" s="11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5"/>
      <c r="B18" s="106"/>
      <c r="C18" s="113" t="s">
        <v>73</v>
      </c>
      <c r="D18" s="11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8" t="s">
        <v>70</v>
      </c>
      <c r="D19" s="129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5"/>
      <c r="B20" s="106"/>
      <c r="C20" s="124"/>
      <c r="D20" s="125"/>
      <c r="E20" s="4"/>
      <c r="F20" s="7"/>
      <c r="G20" s="4"/>
      <c r="H20" s="6">
        <f t="shared" si="0"/>
        <v>0</v>
      </c>
      <c r="I20" s="2"/>
    </row>
    <row r="21" spans="1:9" ht="12.75" customHeight="1">
      <c r="A21" s="107" t="s">
        <v>63</v>
      </c>
      <c r="B21" s="108"/>
      <c r="C21" s="123" t="s">
        <v>12</v>
      </c>
      <c r="D21" s="123"/>
      <c r="E21" s="98">
        <f>SUM(H6:H20)</f>
        <v>1526000</v>
      </c>
      <c r="F21" s="98"/>
      <c r="G21" s="24">
        <v>1</v>
      </c>
      <c r="H21" s="61" t="s">
        <v>14</v>
      </c>
      <c r="I21" s="2"/>
    </row>
    <row r="22" spans="1:9" ht="12.75" customHeight="1">
      <c r="A22" s="109"/>
      <c r="B22" s="110"/>
      <c r="C22" s="123"/>
      <c r="D22" s="123"/>
      <c r="E22" s="98">
        <f>E21*G21</f>
        <v>1526000</v>
      </c>
      <c r="F22" s="98"/>
      <c r="G22" s="98"/>
      <c r="H22" s="61"/>
      <c r="I22" s="2"/>
    </row>
    <row r="23" spans="1:9" ht="12.75" customHeight="1">
      <c r="A23" s="109"/>
      <c r="B23" s="110"/>
      <c r="C23" s="123"/>
      <c r="D23" s="123"/>
      <c r="E23" s="98"/>
      <c r="F23" s="98"/>
      <c r="G23" s="98"/>
      <c r="H23" s="61"/>
      <c r="I23" s="2"/>
    </row>
    <row r="24" spans="1:9" ht="17.25" customHeight="1">
      <c r="A24" s="109"/>
      <c r="B24" s="110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1"/>
      <c r="B25" s="112"/>
      <c r="C25" s="94" t="s">
        <v>85</v>
      </c>
      <c r="D25" s="95"/>
      <c r="E25" s="5" t="s">
        <v>86</v>
      </c>
      <c r="F25" s="6">
        <v>155000</v>
      </c>
      <c r="G25" s="3">
        <v>2</v>
      </c>
      <c r="H25" s="6">
        <f>F25*G25</f>
        <v>310000</v>
      </c>
      <c r="I25" s="2"/>
    </row>
    <row r="26" spans="1:9" ht="25.15" customHeight="1">
      <c r="A26" s="76" t="s">
        <v>74</v>
      </c>
      <c r="B26" s="77"/>
      <c r="C26" s="115" t="s">
        <v>87</v>
      </c>
      <c r="D26" s="115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8"/>
      <c r="B27" s="79"/>
      <c r="C27" s="115" t="s">
        <v>88</v>
      </c>
      <c r="D27" s="115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8"/>
      <c r="B28" s="79"/>
      <c r="C28" s="115" t="s">
        <v>89</v>
      </c>
      <c r="D28" s="115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115"/>
      <c r="D29" s="115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134" t="s">
        <v>93</v>
      </c>
      <c r="D30" s="134"/>
      <c r="E30" s="5"/>
      <c r="F30" s="6"/>
      <c r="G30" s="3"/>
      <c r="H30" s="6">
        <f t="shared" si="1"/>
        <v>0</v>
      </c>
      <c r="I30" s="2"/>
    </row>
    <row r="31" spans="1:9">
      <c r="A31" s="78"/>
      <c r="B31" s="79"/>
      <c r="C31" s="115"/>
      <c r="D31" s="115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8"/>
      <c r="B32" s="79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0"/>
      <c r="B33" s="81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99">
        <f>SUM(H25:H33)</f>
        <v>310000</v>
      </c>
      <c r="F34" s="100"/>
      <c r="G34" s="100"/>
      <c r="H34" s="59" t="s">
        <v>14</v>
      </c>
      <c r="I34" s="2"/>
    </row>
    <row r="35" spans="1:9" ht="14.25" customHeight="1">
      <c r="A35" s="42"/>
      <c r="B35" s="43"/>
      <c r="C35" s="90"/>
      <c r="D35" s="91"/>
      <c r="E35" s="101"/>
      <c r="F35" s="102"/>
      <c r="G35" s="102"/>
      <c r="H35" s="60"/>
      <c r="I35" s="2"/>
    </row>
    <row r="36" spans="1:9" ht="16.5" customHeight="1">
      <c r="A36" s="74" t="s">
        <v>27</v>
      </c>
      <c r="B36" s="75"/>
      <c r="C36" s="86" t="b">
        <f>IF(F38="카드+현금",Sheet3!C11,IF(F38="현금+카드",Sheet3!C4))</f>
        <v>0</v>
      </c>
      <c r="D36" s="87"/>
      <c r="E36" s="8" t="s">
        <v>4</v>
      </c>
      <c r="F36" s="70">
        <f>SUM(E22,E34)</f>
        <v>1836000</v>
      </c>
      <c r="G36" s="70"/>
      <c r="H36" s="9" t="s">
        <v>14</v>
      </c>
      <c r="I36" s="2"/>
    </row>
    <row r="37" spans="1:9" ht="16.5" customHeight="1">
      <c r="A37" s="74" t="s">
        <v>26</v>
      </c>
      <c r="B37" s="75"/>
      <c r="C37" s="84" t="b">
        <f>IF(F38="카드+현금",Sheet3!C9,IF(F38="현금+카드",Sheet3!C6))</f>
        <v>0</v>
      </c>
      <c r="D37" s="85"/>
      <c r="E37" s="8" t="s">
        <v>15</v>
      </c>
      <c r="F37" s="68">
        <f>F36*1.1-F36</f>
        <v>183600.00000000023</v>
      </c>
      <c r="G37" s="69"/>
      <c r="H37" s="10"/>
      <c r="I37" s="2"/>
    </row>
    <row r="38" spans="1:9" ht="17.25" customHeight="1">
      <c r="A38" s="74" t="s">
        <v>22</v>
      </c>
      <c r="B38" s="75"/>
      <c r="C38" s="44"/>
      <c r="D38" s="45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1"/>
      <c r="G39" s="72"/>
      <c r="H39" s="73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2019600</v>
      </c>
      <c r="G40" s="13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43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1836000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1469600.0000000002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1836000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2024-04-24T04:51:34Z</dcterms:modified>
</cp:coreProperties>
</file>