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5BFB11CE-FE96-4EDD-A6E5-AA11169EA8EF}" xr6:coauthVersionLast="47" xr6:coauthVersionMax="47" xr10:uidLastSave="{968B1644-2E65-495C-A267-38BB4F84E76D}"/>
  <bookViews>
    <workbookView xWindow="32520" yWindow="0" windowWidth="1860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<sst xmlns="http://schemas.openxmlformats.org/spreadsheetml/2006/main" count="101" uniqueCount="86">
  <si>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</si>
  <si>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</si>
  <si>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</si>
  <si>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</si>
  <si>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</si>
  <si>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</si>
  <si>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</si>
  <si>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</si>
  <si>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</si>
  <si>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</si>
  <si>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</si>
  <si>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</si>
  <si>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</si>
  <si>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</si>
  <si>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</si>
  <si>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</si>
  <si>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</si>
  <si>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</si>
  <si>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</si>
  <si>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</si>
  <si>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</si>
  <si>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</si>
  <si>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</si>
  <si>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</si>
  <si>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</si>
  <si>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</si>
  <si>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</si>
  <si>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</si>
  <si>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</si>
  <si>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</si>
  <si>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</si>
  <si>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</si>
  <si>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</si>
  <si>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</si>
  <si>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</si>
  <si>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</si>
  <si>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</si>
  <si>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</si>
  <si>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</si>
  <si>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</si>
  <si>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</si>
  <si>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</si>
  <si>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</si>
  <si>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</si>
  <si>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</si>
  <si>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</si>
  <si>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</si>
  <si>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</si>
  <si>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</si>
  <si>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</si>
  <si>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</si>
  <si>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</si>
  <si>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</si>
  <si>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</si>
  <si>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</si>
  <si>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</si>
  <si>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</si>
  <si>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</si>
  <si>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</si>
  <si>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</si>
  <si>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</si>
  <si>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</si>
  <si>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</si>
  <si>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</si>
  <si>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</si>
  <si>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</si>
  <si>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</si>
  <si>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</si>
  <si>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</si>
  <si>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</si>
  <si>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</si>
  <si>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</si>
  <si>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</si>
  <si>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</si>
  <si>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14500 6+8코어12+8쓰레드</t>
    <phoneticPr fontId="1" type="noConversion"/>
  </si>
  <si>
    <t>3RSYS Socoool RC1200 ARGB (BLACK)</t>
    <phoneticPr fontId="1" type="noConversion"/>
  </si>
  <si>
    <t>삼성전자 DDR5-5600 (32GB)</t>
    <phoneticPr fontId="1" type="noConversion"/>
  </si>
  <si>
    <t>DAVEN D6 MESH 강화유리 (블랙)</t>
    <phoneticPr fontId="1" type="noConversion"/>
  </si>
  <si>
    <t>마이크로닉스 Classic II 풀체인지 700W 80PLUS BRONZE 230V 신모델 그래픽호환가능케이블개선</t>
    <phoneticPr fontId="1" type="noConversion"/>
  </si>
  <si>
    <t>GIGABYTE B760M DS3H DDR5</t>
    <phoneticPr fontId="1" type="noConversion"/>
  </si>
  <si>
    <t>Western Digital WD BLACK SN770 M.2 NVMe (2TB) 용량선택</t>
    <phoneticPr fontId="1" type="noConversion"/>
  </si>
  <si>
    <t>삼성 PM9A1 M.2 NVMe 수입(1TB)대리점980pro동급 AS보증기간차이(고장률은없어요)</t>
    <phoneticPr fontId="1" type="noConversion"/>
  </si>
  <si>
    <t>우지연(기존)방송 및 게임-1</t>
    <phoneticPr fontId="1" type="noConversion"/>
  </si>
  <si>
    <t>GALAX 지포스 RTX 4060 Ti OC D6 8GB</t>
    <phoneticPr fontId="1" type="noConversion"/>
  </si>
  <si>
    <t>그래픽카드 한단계내리면 -120.000</t>
    <phoneticPr fontId="1" type="noConversion"/>
  </si>
  <si>
    <t>SSD저장공간 선택해주시면 됩니다.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</si>
</sst>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9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61</v>
      </c>
      <c r="D1" s="42"/>
      <c r="E1" s="119"/>
      <c r="F1" s="120"/>
      <c r="G1" s="120"/>
      <c r="H1" s="121"/>
    </row>
    <row r="2" spans="1:9" ht="22.5" customHeight="1">
      <c r="A2" s="15" t="s">
        <v>34</v>
      </c>
      <c r="B2" s="29">
        <v>1076966884</v>
      </c>
      <c r="C2" s="43"/>
      <c r="D2" s="44"/>
      <c r="E2" s="122"/>
      <c r="F2" s="39"/>
      <c r="G2" s="39"/>
      <c r="H2" s="123"/>
    </row>
    <row r="3" spans="1:9" ht="22.5" customHeight="1">
      <c r="A3" s="15" t="s">
        <v>35</v>
      </c>
      <c r="B3" s="16">
        <f ca="1">TODAY()</f>
        <v>45401</v>
      </c>
      <c r="C3" s="15" t="s">
        <v>36</v>
      </c>
      <c r="D3" s="18"/>
      <c r="E3" s="122"/>
      <c r="F3" s="39"/>
      <c r="G3" s="39"/>
      <c r="H3" s="123"/>
    </row>
    <row r="4" spans="1:9" ht="22.5" customHeight="1">
      <c r="A4" s="14" t="s">
        <v>33</v>
      </c>
      <c r="B4" s="47"/>
      <c r="C4" s="47"/>
      <c r="D4" s="48"/>
      <c r="E4" s="124"/>
      <c r="F4" s="125"/>
      <c r="G4" s="125"/>
      <c r="H4" s="126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4" t="s">
        <v>60</v>
      </c>
      <c r="B6" s="75"/>
      <c r="C6" s="58" t="s">
        <v>74</v>
      </c>
      <c r="D6" s="59"/>
      <c r="E6" s="3" t="s">
        <v>6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76"/>
      <c r="B7" s="77"/>
      <c r="C7" s="58" t="s">
        <v>75</v>
      </c>
      <c r="D7" s="59"/>
      <c r="E7" s="22" t="s">
        <v>11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76"/>
      <c r="B8" s="77"/>
      <c r="C8" s="130" t="s">
        <v>79</v>
      </c>
      <c r="D8" s="131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76"/>
      <c r="B9" s="77"/>
      <c r="C9" s="58" t="s">
        <v>76</v>
      </c>
      <c r="D9" s="59"/>
      <c r="E9" s="3" t="s">
        <v>8</v>
      </c>
      <c r="F9" s="6">
        <v>125000</v>
      </c>
      <c r="G9" s="3">
        <v>2</v>
      </c>
      <c r="H9" s="6">
        <f t="shared" si="0"/>
        <v>250000</v>
      </c>
      <c r="I9" s="2"/>
    </row>
    <row r="10" spans="1:9" ht="24" customHeight="1">
      <c r="A10" s="76"/>
      <c r="B10" s="77"/>
      <c r="C10" s="58" t="s">
        <v>83</v>
      </c>
      <c r="D10" s="59"/>
      <c r="E10" s="3" t="s">
        <v>9</v>
      </c>
      <c r="F10" s="6">
        <v>570000</v>
      </c>
      <c r="G10" s="3">
        <v>1</v>
      </c>
      <c r="H10" s="6">
        <f t="shared" si="0"/>
        <v>570000</v>
      </c>
      <c r="I10" s="2"/>
    </row>
    <row r="11" spans="1:9" ht="24" customHeight="1">
      <c r="A11" s="76"/>
      <c r="B11" s="77"/>
      <c r="C11" s="60" t="s">
        <v>84</v>
      </c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6"/>
      <c r="B12" s="77"/>
      <c r="C12" s="62" t="s">
        <v>81</v>
      </c>
      <c r="D12" s="63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76"/>
      <c r="B13" s="77"/>
      <c r="C13" s="62" t="s">
        <v>80</v>
      </c>
      <c r="D13" s="64"/>
      <c r="E13" s="3" t="s">
        <v>10</v>
      </c>
      <c r="F13" s="6">
        <v>198000</v>
      </c>
      <c r="G13" s="3"/>
      <c r="H13" s="6">
        <f t="shared" si="0"/>
        <v>0</v>
      </c>
      <c r="I13" s="2"/>
    </row>
    <row r="14" spans="1:9" ht="29.25" customHeight="1">
      <c r="A14" s="76"/>
      <c r="B14" s="77"/>
      <c r="C14" s="65" t="s">
        <v>77</v>
      </c>
      <c r="D14" s="66"/>
      <c r="E14" s="3" t="s">
        <v>64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6"/>
      <c r="B15" s="77"/>
      <c r="C15" s="52" t="s">
        <v>78</v>
      </c>
      <c r="D15" s="53"/>
      <c r="E15" s="3" t="s">
        <v>65</v>
      </c>
      <c r="F15" s="6">
        <v>81000</v>
      </c>
      <c r="G15" s="3">
        <v>1</v>
      </c>
      <c r="H15" s="6">
        <f t="shared" si="0"/>
        <v>81000</v>
      </c>
      <c r="I15" s="2"/>
    </row>
    <row r="16" spans="1:9" ht="24" customHeight="1">
      <c r="A16" s="76"/>
      <c r="B16" s="77"/>
      <c r="C16" s="54" t="s">
        <v>44</v>
      </c>
      <c r="D16" s="55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76"/>
      <c r="B17" s="77"/>
      <c r="C17" s="67" t="s">
        <v>68</v>
      </c>
      <c r="D17" s="68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6"/>
      <c r="B18" s="77"/>
      <c r="C18" s="84" t="s">
        <v>72</v>
      </c>
      <c r="D18" s="68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76"/>
      <c r="B19" s="77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6"/>
      <c r="B20" s="77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8" t="s">
        <v>63</v>
      </c>
      <c r="B21" s="79"/>
      <c r="C21" s="49" t="s">
        <v>12</v>
      </c>
      <c r="D21" s="49"/>
      <c r="E21" s="69">
        <f>SUM(H6:H20)</f>
        <v>1691000</v>
      </c>
      <c r="F21" s="69"/>
      <c r="G21" s="24">
        <v>1</v>
      </c>
      <c r="H21" s="129" t="s">
        <v>14</v>
      </c>
      <c r="I21" s="2"/>
    </row>
    <row r="22" spans="1:9" ht="12.75" customHeight="1">
      <c r="A22" s="80"/>
      <c r="B22" s="81"/>
      <c r="C22" s="49"/>
      <c r="D22" s="49"/>
      <c r="E22" s="69">
        <f>E21*G21</f>
        <v>1691000</v>
      </c>
      <c r="F22" s="69"/>
      <c r="G22" s="69"/>
      <c r="H22" s="129"/>
      <c r="I22" s="2"/>
    </row>
    <row r="23" spans="1:9" ht="12.75" customHeight="1">
      <c r="A23" s="80"/>
      <c r="B23" s="81"/>
      <c r="C23" s="49"/>
      <c r="D23" s="49"/>
      <c r="E23" s="69"/>
      <c r="F23" s="69"/>
      <c r="G23" s="69"/>
      <c r="H23" s="129"/>
      <c r="I23" s="2"/>
    </row>
    <row r="24" spans="1:9" ht="17.25" customHeight="1">
      <c r="A24" s="80"/>
      <c r="B24" s="81"/>
      <c r="C24" s="96" t="s">
        <v>17</v>
      </c>
      <c r="D24" s="97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82"/>
      <c r="B25" s="83"/>
      <c r="C25" s="65" t="s">
        <v>84</v>
      </c>
      <c r="D25" s="66"/>
      <c r="E25" s="5"/>
      <c r="F25" s="6"/>
      <c r="G25" s="3"/>
      <c r="H25" s="6">
        <f>F25*G25</f>
        <v>0</v>
      </c>
      <c r="I25" s="2"/>
    </row>
    <row r="26" spans="1:9" ht="25.15" customHeight="1">
      <c r="A26" s="102" t="s">
        <v>73</v>
      </c>
      <c r="B26" s="103"/>
      <c r="C26" s="85" t="s">
        <v>85</v>
      </c>
      <c r="D26" s="85"/>
      <c r="E26" s="5"/>
      <c r="F26" s="6"/>
      <c r="G26" s="3"/>
      <c r="H26" s="6">
        <f>F26*G26</f>
        <v>0</v>
      </c>
      <c r="I26" s="2"/>
    </row>
    <row r="27" spans="1:9">
      <c r="A27" s="104"/>
      <c r="B27" s="105"/>
      <c r="C27" s="85"/>
      <c r="D27" s="85"/>
      <c r="E27" s="5"/>
      <c r="F27" s="6"/>
      <c r="G27" s="3"/>
      <c r="H27" s="6">
        <f t="shared" ref="H27:H33" si="1">F27*G27</f>
        <v>0</v>
      </c>
      <c r="I27" s="2"/>
    </row>
    <row r="28" spans="1:9">
      <c r="A28" s="104"/>
      <c r="B28" s="105"/>
      <c r="C28" s="85"/>
      <c r="D28" s="85"/>
      <c r="E28" s="5"/>
      <c r="F28" s="6"/>
      <c r="G28" s="3"/>
      <c r="H28" s="6">
        <f t="shared" si="1"/>
        <v>0</v>
      </c>
      <c r="I28" s="2"/>
    </row>
    <row r="29" spans="1:9">
      <c r="A29" s="104"/>
      <c r="B29" s="105"/>
      <c r="C29" s="85"/>
      <c r="D29" s="85"/>
      <c r="E29" s="5"/>
      <c r="F29" s="6"/>
      <c r="G29" s="3"/>
      <c r="H29" s="6">
        <f t="shared" si="1"/>
        <v>0</v>
      </c>
      <c r="I29" s="2"/>
    </row>
    <row r="30" spans="1:9">
      <c r="A30" s="104"/>
      <c r="B30" s="105"/>
      <c r="C30" s="85"/>
      <c r="D30" s="85"/>
      <c r="E30" s="5"/>
      <c r="F30" s="6"/>
      <c r="G30" s="3"/>
      <c r="H30" s="6">
        <f t="shared" si="1"/>
        <v>0</v>
      </c>
      <c r="I30" s="2"/>
    </row>
    <row r="31" spans="1:9">
      <c r="A31" s="104"/>
      <c r="B31" s="105"/>
      <c r="C31" s="85"/>
      <c r="D31" s="85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4"/>
      <c r="B32" s="105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6"/>
      <c r="B33" s="107"/>
      <c r="C33" s="98"/>
      <c r="D33" s="99"/>
      <c r="E33" s="5"/>
      <c r="F33" s="6"/>
      <c r="G33" s="3"/>
      <c r="H33" s="6">
        <f t="shared" si="1"/>
        <v>0</v>
      </c>
      <c r="I33" s="2"/>
    </row>
    <row r="34" spans="1:9" ht="13.5" customHeight="1">
      <c r="A34" s="108" t="s">
        <v>24</v>
      </c>
      <c r="B34" s="109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SUM(H25:H33)</f>
        <v>0</v>
      </c>
      <c r="F34" s="71"/>
      <c r="G34" s="71"/>
      <c r="H34" s="127" t="s">
        <v>14</v>
      </c>
      <c r="I34" s="2"/>
    </row>
    <row r="35" spans="1:9" ht="14.25" customHeight="1">
      <c r="A35" s="110"/>
      <c r="B35" s="111"/>
      <c r="C35" s="94"/>
      <c r="D35" s="95"/>
      <c r="E35" s="72"/>
      <c r="F35" s="73"/>
      <c r="G35" s="73"/>
      <c r="H35" s="128"/>
      <c r="I35" s="2"/>
    </row>
    <row r="36" spans="1:9" ht="16.5" customHeight="1">
      <c r="A36" s="100" t="s">
        <v>27</v>
      </c>
      <c r="B36" s="101"/>
      <c r="C36" s="90" t="b">
        <f>IF(F38="카드+현금",Sheet3!C11,IF(F38="현금+카드",Sheet3!C4))</f>
        <v>0</v>
      </c>
      <c r="D36" s="91"/>
      <c r="E36" s="8" t="s">
        <v>4</v>
      </c>
      <c r="F36" s="134">
        <f>SUM(E22,E34)</f>
        <v>1691000</v>
      </c>
      <c r="G36" s="134"/>
      <c r="H36" s="9" t="s">
        <v>14</v>
      </c>
      <c r="I36" s="2"/>
    </row>
    <row r="37" spans="1:9" ht="16.5" customHeight="1">
      <c r="A37" s="100" t="s">
        <v>26</v>
      </c>
      <c r="B37" s="101"/>
      <c r="C37" s="88" t="b">
        <f>IF(F38="카드+현금",Sheet3!C9,IF(F38="현금+카드",Sheet3!C6))</f>
        <v>0</v>
      </c>
      <c r="D37" s="89"/>
      <c r="E37" s="8" t="s">
        <v>15</v>
      </c>
      <c r="F37" s="132">
        <f>F36*1.1-F36</f>
        <v>169100.00000000023</v>
      </c>
      <c r="G37" s="133"/>
      <c r="H37" s="10"/>
      <c r="I37" s="2"/>
    </row>
    <row r="38" spans="1:9" ht="17.25" customHeight="1">
      <c r="A38" s="100" t="s">
        <v>22</v>
      </c>
      <c r="B38" s="101"/>
      <c r="C38" s="113"/>
      <c r="D38" s="114"/>
      <c r="E38" s="8" t="s">
        <v>21</v>
      </c>
      <c r="F38" s="86" t="s">
        <v>59</v>
      </c>
      <c r="G38" s="87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8" t="s">
        <v>23</v>
      </c>
      <c r="B39" s="109"/>
      <c r="C39" s="115">
        <f>SUM(C36:C37)-C38</f>
        <v>0</v>
      </c>
      <c r="D39" s="116"/>
      <c r="E39" s="21" t="s">
        <v>62</v>
      </c>
      <c r="F39" s="136"/>
      <c r="G39" s="137"/>
      <c r="H39" s="138"/>
      <c r="I39" s="2"/>
    </row>
    <row r="40" spans="1:9" ht="20.25" customHeight="1">
      <c r="A40" s="110"/>
      <c r="B40" s="111"/>
      <c r="C40" s="117"/>
      <c r="D40" s="118"/>
      <c r="E40" s="25" t="s">
        <v>16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1860100</v>
      </c>
      <c r="G40" s="135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12"/>
      <c r="F42" s="112"/>
      <c r="G42" s="112"/>
      <c r="H42" s="112"/>
      <c r="I42" s="2"/>
    </row>
    <row r="43" spans="1:9">
      <c r="A43" s="39"/>
      <c r="B43" s="39"/>
      <c r="C43" s="2"/>
      <c r="D43" s="2"/>
      <c r="E43" s="112"/>
      <c r="F43" s="112"/>
      <c r="G43" s="112"/>
      <c r="H43" s="112"/>
      <c r="I43" s="2"/>
    </row>
    <row r="44" spans="1:9">
      <c r="C44" s="2"/>
      <c r="D44" s="2"/>
      <c r="E44" s="112"/>
      <c r="F44" s="112"/>
      <c r="G44" s="112"/>
      <c r="H44" s="112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1691000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1310100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1691000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1691000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1691000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2024-04-18T04:39:47Z</cp:lastPrinted>
  <dcterms:created xsi:type="dcterms:W3CDTF">2019-03-28T03:58:09Z</dcterms:created>
  <dcterms:modified xsi:type="dcterms:W3CDTF">2024-04-19T01:40:06Z</dcterms:modified>
</cp:coreProperties>
</file>