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2" documentId="8_{E69AE717-F699-4C09-BF45-D0F8797BCA62}" xr6:coauthVersionLast="47" xr6:coauthVersionMax="47" xr10:uidLastSave="{24D77AF8-EDAE-4EFE-8F47-11616A9DDA0B}"/>
  <bookViews>
    <workbookView xWindow="11790" yWindow="555" windowWidth="16560" windowHeight="1444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<sst xmlns="http://schemas.openxmlformats.org/spreadsheetml/2006/main" count="112" uniqueCount="97">
  <si>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</si>
  <si>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</si>
  <si>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</si>
  <si>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</si>
  <si>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</si>
  <si>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</si>
  <si>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</si>
  <si>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</si>
  <si>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</si>
  <si>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</si>
  <si>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</si>
  <si>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</si>
  <si>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</si>
  <si>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</si>
  <si>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</si>
  <si>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</si>
  <si>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</si>
  <si>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</si>
  <si>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</si>
  <si>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</si>
  <si>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</si>
  <si>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</si>
  <si>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</si>
  <si>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</si>
  <si>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</si>
  <si>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</si>
  <si>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</si>
  <si>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</si>
  <si>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</si>
  <si>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</si>
  <si>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</si>
  <si>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</si>
  <si>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</si>
  <si>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</si>
  <si>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</si>
  <si>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</si>
  <si>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</si>
  <si>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</si>
  <si>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</si>
  <si>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</si>
  <si>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</si>
  <si>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</si>
  <si>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</si>
  <si>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</si>
  <si>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</si>
  <si>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</si>
  <si>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</si>
  <si>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</si>
  <si>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</si>
  <si>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</si>
  <si>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</si>
  <si>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</si>
  <si>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</si>
  <si>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</si>
  <si>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</si>
  <si>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</si>
  <si>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</si>
  <si>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</si>
  <si>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</si>
  <si>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</si>
  <si>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</si>
  <si>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</si>
  <si>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</si>
  <si>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</si>
  <si>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</si>
  <si>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</si>
  <si>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</si>
  <si>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</si>
  <si>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</si>
  <si>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</si>
  <si>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</si>
  <si>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</si>
  <si>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</si>
  <si>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</si>
  <si>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</si>
  <si>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건국대부동산학과</t>
    <phoneticPr fontId="1" type="noConversion"/>
  </si>
  <si>
    <t>인텔 i5-14세대 14400F 6+4코어12+4쓰레드20MB</t>
    <phoneticPr fontId="1" type="noConversion"/>
  </si>
  <si>
    <t>MSI 지포스 GTX 1650 벤투스 XS OC V3 D6 4GB</t>
    <phoneticPr fontId="1" type="noConversion"/>
  </si>
  <si>
    <t>Western Digital WD BLUE 5400/256M (WD40EZAX, 4TB)</t>
    <phoneticPr fontId="1" type="noConversion"/>
  </si>
  <si>
    <t>앱코 NCORE 커넬 강화유리</t>
    <phoneticPr fontId="1" type="noConversion"/>
  </si>
  <si>
    <t>/</t>
    <phoneticPr fontId="1" type="noConversion"/>
  </si>
  <si>
    <t>LG전자 울트라와이드 34WQ500</t>
    <phoneticPr fontId="1" type="noConversion"/>
  </si>
  <si>
    <t xml:space="preserve"> EZ GSC-3201 가스스프링 싱글 모니터암 34거치+12KG 호환가능 </t>
    <phoneticPr fontId="1" type="noConversion"/>
  </si>
  <si>
    <t>Microsoft Windows 11 Pro (DSP 64bit 한글)</t>
    <phoneticPr fontId="1" type="noConversion"/>
  </si>
  <si>
    <t>모니터</t>
    <phoneticPr fontId="1" type="noConversion"/>
  </si>
  <si>
    <t>모니터암</t>
    <phoneticPr fontId="1" type="noConversion"/>
  </si>
  <si>
    <t>DP TO HDMI 컨버터 (모니터에있는케이블활용)</t>
    <phoneticPr fontId="1" type="noConversion"/>
  </si>
  <si>
    <t>서비스</t>
    <phoneticPr fontId="1" type="noConversion"/>
  </si>
  <si>
    <t>게이밍 장패드 두꺼운걸로 서비스</t>
    <phoneticPr fontId="1" type="noConversion"/>
  </si>
  <si>
    <t>배송비지원 서비스</t>
    <phoneticPr fontId="1" type="noConversion"/>
  </si>
  <si>
    <t>JONSBO CR-1000 EVO AUTO RGB (BLACK)</t>
    <phoneticPr fontId="1" type="noConversion"/>
  </si>
  <si>
    <t>MSI PRO B760M-A DDR4 II</t>
    <phoneticPr fontId="1" type="noConversion"/>
  </si>
  <si>
    <t>삼성전자 DDR4-3200 (32GB)</t>
    <phoneticPr fontId="1" type="noConversion"/>
  </si>
  <si>
    <t xml:space="preserve"> ExtremeX FX600 80PLUS STANDARD 정격600W</t>
    <phoneticPr fontId="1" type="noConversion"/>
  </si>
  <si>
    <t>인텔 SOLIDIGM 670p M.2 NVMe (512GB)</t>
    <phoneticPr fontId="1" type="noConversion"/>
  </si>
  <si>
    <t>블루투스동글 5.0 수신감좋은걸로 (4.0후속)</t>
    <phoneticPr fontId="1" type="noConversion"/>
  </si>
  <si>
    <t>동글이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</si>
</sst>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4" zoomScaleNormal="100" zoomScaleSheetLayoutView="100" workbookViewId="0">
      <selection activeCell="G31" sqref="G3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75</v>
      </c>
      <c r="C1" s="41" t="s">
        <v>61</v>
      </c>
      <c r="D1" s="42"/>
      <c r="E1" s="116"/>
      <c r="F1" s="117"/>
      <c r="G1" s="117"/>
      <c r="H1" s="118"/>
    </row>
    <row r="2" spans="1:9" ht="22.5" customHeight="1">
      <c r="A2" s="15" t="s">
        <v>34</v>
      </c>
      <c r="B2" s="29"/>
      <c r="C2" s="43"/>
      <c r="D2" s="44"/>
      <c r="E2" s="119"/>
      <c r="F2" s="39"/>
      <c r="G2" s="39"/>
      <c r="H2" s="120"/>
    </row>
    <row r="3" spans="1:9" ht="22.5" customHeight="1">
      <c r="A3" s="15" t="s">
        <v>35</v>
      </c>
      <c r="B3" s="16">
        <f ca="1">TODAY()</f>
        <v>45393</v>
      </c>
      <c r="C3" s="15" t="s">
        <v>36</v>
      </c>
      <c r="D3" s="18"/>
      <c r="E3" s="119"/>
      <c r="F3" s="39"/>
      <c r="G3" s="39"/>
      <c r="H3" s="120"/>
    </row>
    <row r="4" spans="1:9" ht="22.5" customHeight="1">
      <c r="A4" s="14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1" t="s">
        <v>60</v>
      </c>
      <c r="B6" s="72"/>
      <c r="C6" s="58" t="s">
        <v>76</v>
      </c>
      <c r="D6" s="59"/>
      <c r="E6" s="3" t="s">
        <v>6</v>
      </c>
      <c r="F6" s="6">
        <v>305000</v>
      </c>
      <c r="G6" s="3">
        <v>1</v>
      </c>
      <c r="H6" s="6">
        <f>F6*G6</f>
        <v>305000</v>
      </c>
      <c r="I6" s="2"/>
    </row>
    <row r="7" spans="1:9" ht="24" customHeight="1">
      <c r="A7" s="73"/>
      <c r="B7" s="74"/>
      <c r="C7" s="58" t="s">
        <v>90</v>
      </c>
      <c r="D7" s="59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73"/>
      <c r="B8" s="74"/>
      <c r="C8" s="127" t="s">
        <v>91</v>
      </c>
      <c r="D8" s="128"/>
      <c r="E8" s="3" t="s">
        <v>7</v>
      </c>
      <c r="F8" s="6">
        <v>165000</v>
      </c>
      <c r="G8" s="3">
        <v>1</v>
      </c>
      <c r="H8" s="6">
        <f t="shared" si="0"/>
        <v>165000</v>
      </c>
      <c r="I8" s="2"/>
    </row>
    <row r="9" spans="1:9" ht="37.5" customHeight="1">
      <c r="A9" s="73"/>
      <c r="B9" s="74"/>
      <c r="C9" s="58" t="s">
        <v>92</v>
      </c>
      <c r="D9" s="59"/>
      <c r="E9" s="3" t="s">
        <v>8</v>
      </c>
      <c r="F9" s="6">
        <v>110000</v>
      </c>
      <c r="G9" s="3">
        <v>2</v>
      </c>
      <c r="H9" s="6">
        <f t="shared" si="0"/>
        <v>220000</v>
      </c>
      <c r="I9" s="2"/>
    </row>
    <row r="10" spans="1:9" ht="24" customHeight="1">
      <c r="A10" s="73"/>
      <c r="B10" s="74"/>
      <c r="C10" s="58" t="s">
        <v>77</v>
      </c>
      <c r="D10" s="59"/>
      <c r="E10" s="3" t="s">
        <v>9</v>
      </c>
      <c r="F10" s="6">
        <v>210000</v>
      </c>
      <c r="G10" s="3">
        <v>1</v>
      </c>
      <c r="H10" s="6">
        <f t="shared" si="0"/>
        <v>210000</v>
      </c>
      <c r="I10" s="2"/>
    </row>
    <row r="11" spans="1:9" ht="24" customHeight="1">
      <c r="A11" s="73"/>
      <c r="B11" s="74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3"/>
      <c r="B12" s="74"/>
      <c r="C12" s="62" t="s">
        <v>94</v>
      </c>
      <c r="D12" s="63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31.5" customHeight="1">
      <c r="A13" s="73"/>
      <c r="B13" s="74"/>
      <c r="C13" s="52" t="s">
        <v>78</v>
      </c>
      <c r="D13" s="53"/>
      <c r="E13" s="3" t="s">
        <v>64</v>
      </c>
      <c r="F13" s="6">
        <v>120000</v>
      </c>
      <c r="G13" s="3">
        <v>2</v>
      </c>
      <c r="H13" s="6">
        <f t="shared" si="0"/>
        <v>240000</v>
      </c>
      <c r="I13" s="2"/>
    </row>
    <row r="14" spans="1:9" ht="29.25" customHeight="1">
      <c r="A14" s="73"/>
      <c r="B14" s="74"/>
      <c r="C14" s="52" t="s">
        <v>79</v>
      </c>
      <c r="D14" s="53"/>
      <c r="E14" s="3" t="s">
        <v>65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73"/>
      <c r="B15" s="74"/>
      <c r="C15" s="52" t="s">
        <v>93</v>
      </c>
      <c r="D15" s="53"/>
      <c r="E15" s="3" t="s">
        <v>66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73"/>
      <c r="B16" s="74"/>
      <c r="C16" s="54" t="s">
        <v>80</v>
      </c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3"/>
      <c r="B17" s="74"/>
      <c r="C17" s="64" t="s">
        <v>69</v>
      </c>
      <c r="D17" s="6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3"/>
      <c r="B18" s="74"/>
      <c r="C18" s="81" t="s">
        <v>73</v>
      </c>
      <c r="D18" s="6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3"/>
      <c r="B19" s="74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3"/>
      <c r="B20" s="74"/>
      <c r="C20" s="50" t="s">
        <v>83</v>
      </c>
      <c r="D20" s="51"/>
      <c r="E20" s="4" t="s">
        <v>71</v>
      </c>
      <c r="F20" s="7">
        <v>210000</v>
      </c>
      <c r="G20" s="4">
        <v>1</v>
      </c>
      <c r="H20" s="6">
        <f t="shared" si="0"/>
        <v>210000</v>
      </c>
      <c r="I20" s="2"/>
    </row>
    <row r="21" spans="1:9" ht="12.75" customHeight="1">
      <c r="A21" s="75" t="s">
        <v>63</v>
      </c>
      <c r="B21" s="76"/>
      <c r="C21" s="49" t="s">
        <v>12</v>
      </c>
      <c r="D21" s="49"/>
      <c r="E21" s="66">
        <f>SUM(H6:H20)</f>
        <v>1590000</v>
      </c>
      <c r="F21" s="66"/>
      <c r="G21" s="24">
        <v>1</v>
      </c>
      <c r="H21" s="126" t="s">
        <v>14</v>
      </c>
      <c r="I21" s="2"/>
    </row>
    <row r="22" spans="1:9" ht="12.75" customHeight="1">
      <c r="A22" s="77"/>
      <c r="B22" s="78"/>
      <c r="C22" s="49"/>
      <c r="D22" s="49"/>
      <c r="E22" s="66">
        <f>E21*G21</f>
        <v>1590000</v>
      </c>
      <c r="F22" s="66"/>
      <c r="G22" s="66"/>
      <c r="H22" s="126"/>
      <c r="I22" s="2"/>
    </row>
    <row r="23" spans="1:9" ht="12.75" customHeight="1">
      <c r="A23" s="77"/>
      <c r="B23" s="78"/>
      <c r="C23" s="49"/>
      <c r="D23" s="49"/>
      <c r="E23" s="66"/>
      <c r="F23" s="66"/>
      <c r="G23" s="66"/>
      <c r="H23" s="126"/>
      <c r="I23" s="2"/>
    </row>
    <row r="24" spans="1:9" ht="17.25" customHeight="1">
      <c r="A24" s="77"/>
      <c r="B24" s="78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9"/>
      <c r="B25" s="80"/>
      <c r="C25" s="52" t="s">
        <v>81</v>
      </c>
      <c r="D25" s="53"/>
      <c r="E25" s="5" t="s">
        <v>84</v>
      </c>
      <c r="F25" s="6">
        <v>395000</v>
      </c>
      <c r="G25" s="3">
        <v>1</v>
      </c>
      <c r="H25" s="6">
        <f>F25*G25</f>
        <v>395000</v>
      </c>
      <c r="I25" s="2"/>
    </row>
    <row r="26" spans="1:9" ht="25.15" customHeight="1">
      <c r="A26" s="99" t="s">
        <v>74</v>
      </c>
      <c r="B26" s="100"/>
      <c r="C26" s="82" t="s">
        <v>82</v>
      </c>
      <c r="D26" s="82"/>
      <c r="E26" s="5" t="s">
        <v>85</v>
      </c>
      <c r="F26" s="6">
        <v>55000</v>
      </c>
      <c r="G26" s="3">
        <v>1</v>
      </c>
      <c r="H26" s="6">
        <f>F26*G26</f>
        <v>55000</v>
      </c>
      <c r="I26" s="2"/>
    </row>
    <row r="27" spans="1:9">
      <c r="A27" s="101"/>
      <c r="B27" s="102"/>
      <c r="C27" s="82" t="s">
        <v>86</v>
      </c>
      <c r="D27" s="82"/>
      <c r="E27" s="5" t="s">
        <v>87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101"/>
      <c r="B28" s="102"/>
      <c r="C28" s="82" t="s">
        <v>88</v>
      </c>
      <c r="D28" s="82"/>
      <c r="E28" s="5" t="s">
        <v>87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101"/>
      <c r="B29" s="102"/>
      <c r="C29" s="82" t="s">
        <v>89</v>
      </c>
      <c r="D29" s="82"/>
      <c r="E29" s="5" t="s">
        <v>87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101"/>
      <c r="B30" s="102"/>
      <c r="C30" s="82" t="s">
        <v>95</v>
      </c>
      <c r="D30" s="82"/>
      <c r="E30" s="5" t="s">
        <v>96</v>
      </c>
      <c r="F30" s="6">
        <v>10000</v>
      </c>
      <c r="G30" s="3">
        <v>1</v>
      </c>
      <c r="H30" s="6">
        <f t="shared" si="1"/>
        <v>10000</v>
      </c>
      <c r="I30" s="2"/>
    </row>
    <row r="31" spans="1:9">
      <c r="A31" s="101"/>
      <c r="B31" s="102"/>
      <c r="C31" s="82"/>
      <c r="D31" s="82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1"/>
      <c r="B32" s="102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3"/>
      <c r="B33" s="104"/>
      <c r="C33" s="95"/>
      <c r="D33" s="96"/>
      <c r="E33" s="5"/>
      <c r="F33" s="6"/>
      <c r="G33" s="3"/>
      <c r="H33" s="6">
        <f t="shared" si="1"/>
        <v>0</v>
      </c>
      <c r="I33" s="2"/>
    </row>
    <row r="34" spans="1:9" ht="13.5" customHeight="1">
      <c r="A34" s="105" t="s">
        <v>24</v>
      </c>
      <c r="B34" s="106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7">
        <f>SUM(H25:H33)</f>
        <v>460000</v>
      </c>
      <c r="F34" s="68"/>
      <c r="G34" s="68"/>
      <c r="H34" s="124" t="s">
        <v>14</v>
      </c>
      <c r="I34" s="2"/>
    </row>
    <row r="35" spans="1:9" ht="14.25" customHeight="1">
      <c r="A35" s="107"/>
      <c r="B35" s="108"/>
      <c r="C35" s="91"/>
      <c r="D35" s="92"/>
      <c r="E35" s="69"/>
      <c r="F35" s="70"/>
      <c r="G35" s="70"/>
      <c r="H35" s="125"/>
      <c r="I35" s="2"/>
    </row>
    <row r="36" spans="1:9" ht="16.5" customHeight="1">
      <c r="A36" s="97" t="s">
        <v>27</v>
      </c>
      <c r="B36" s="98"/>
      <c r="C36" s="87" t="b">
        <f>IF(F38="카드+현금",Sheet3!C11,IF(F38="현금+카드",Sheet3!C4))</f>
        <v>0</v>
      </c>
      <c r="D36" s="88"/>
      <c r="E36" s="8" t="s">
        <v>4</v>
      </c>
      <c r="F36" s="131">
        <f>SUM(E22,E34)</f>
        <v>2050000</v>
      </c>
      <c r="G36" s="131"/>
      <c r="H36" s="9" t="s">
        <v>14</v>
      </c>
      <c r="I36" s="2"/>
    </row>
    <row r="37" spans="1:9" ht="16.5" customHeight="1">
      <c r="A37" s="97" t="s">
        <v>26</v>
      </c>
      <c r="B37" s="98"/>
      <c r="C37" s="85" t="b">
        <f>IF(F38="카드+현금",Sheet3!C9,IF(F38="현금+카드",Sheet3!C6))</f>
        <v>0</v>
      </c>
      <c r="D37" s="86"/>
      <c r="E37" s="8" t="s">
        <v>15</v>
      </c>
      <c r="F37" s="129">
        <f>F36*1.1-F36</f>
        <v>205000</v>
      </c>
      <c r="G37" s="130"/>
      <c r="H37" s="10"/>
      <c r="I37" s="2"/>
    </row>
    <row r="38" spans="1:9" ht="17.25" customHeight="1">
      <c r="A38" s="97" t="s">
        <v>22</v>
      </c>
      <c r="B38" s="98"/>
      <c r="C38" s="110"/>
      <c r="D38" s="111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5" t="s">
        <v>23</v>
      </c>
      <c r="B39" s="106"/>
      <c r="C39" s="112">
        <f>SUM(C36:C37)-C38</f>
        <v>0</v>
      </c>
      <c r="D39" s="113"/>
      <c r="E39" s="21" t="s">
        <v>62</v>
      </c>
      <c r="F39" s="133">
        <v>5000</v>
      </c>
      <c r="G39" s="134"/>
      <c r="H39" s="135"/>
      <c r="I39" s="2"/>
    </row>
    <row r="40" spans="1:9" ht="20.25" customHeight="1">
      <c r="A40" s="107"/>
      <c r="B40" s="108"/>
      <c r="C40" s="114"/>
      <c r="D40" s="115"/>
      <c r="E40" s="25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2250000</v>
      </c>
      <c r="G40" s="132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-5000</v>
      </c>
      <c r="I41" s="2"/>
    </row>
    <row r="42" spans="1:9" ht="16.5" customHeight="1">
      <c r="B42" s="35"/>
      <c r="C42" s="2"/>
      <c r="D42" s="2"/>
      <c r="E42" s="109"/>
      <c r="F42" s="109"/>
      <c r="G42" s="109"/>
      <c r="H42" s="109"/>
      <c r="I42" s="2"/>
    </row>
    <row r="43" spans="1:9">
      <c r="A43" s="39"/>
      <c r="B43" s="39"/>
      <c r="C43" s="2"/>
      <c r="D43" s="2"/>
      <c r="E43" s="109"/>
      <c r="F43" s="109"/>
      <c r="G43" s="109"/>
      <c r="H43" s="109"/>
      <c r="I43" s="2"/>
    </row>
    <row r="44" spans="1:9">
      <c r="C44" s="2"/>
      <c r="D44" s="2"/>
      <c r="E44" s="109"/>
      <c r="F44" s="109"/>
      <c r="G44" s="109"/>
      <c r="H44" s="10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2050000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1705000.0000000002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2049999.9999999998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2050000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2050000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2024-04-11T05:56:45Z</cp:lastPrinted>
  <dcterms:created xsi:type="dcterms:W3CDTF">2019-03-28T03:58:09Z</dcterms:created>
  <dcterms:modified xsi:type="dcterms:W3CDTF">2024-04-11T06:05:37Z</dcterms:modified>
</cp:coreProperties>
</file>