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인영\Desktop\"/>
    </mc:Choice>
  </mc:AlternateContent>
  <bookViews>
    <workbookView xWindow="1680" yWindow="480" windowWidth="25245" windowHeight="1444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<sst xmlns="http://schemas.openxmlformats.org/spreadsheetml/2006/main" count="96" uniqueCount="84">
  <si>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</si>
  <si>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</si>
  <si>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</si>
  <si>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</si>
  <si>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</si>
  <si>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</si>
  <si>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</si>
  <si>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</si>
  <si>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</si>
  <si>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</si>
  <si>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</si>
  <si>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</si>
  <si>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</si>
  <si>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</si>
  <si>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</si>
  <si>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</si>
  <si>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</si>
  <si>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</si>
  <si>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</si>
  <si>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</si>
  <si>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</si>
  <si>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</si>
  <si>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</si>
  <si>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</si>
  <si>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</si>
  <si>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</si>
  <si>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</si>
  <si>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</si>
  <si>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</si>
  <si>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</si>
  <si>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</si>
  <si>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</si>
  <si>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</si>
  <si>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</si>
  <si>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</si>
  <si>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</si>
  <si>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</si>
  <si>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</si>
  <si>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</si>
  <si>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</si>
  <si>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</si>
  <si>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</si>
  <si>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</si>
  <si>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</si>
  <si>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</si>
  <si>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</si>
  <si>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</si>
  <si>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</si>
  <si>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</si>
  <si>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</si>
  <si>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</si>
  <si>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</si>
  <si>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</si>
  <si>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</si>
  <si>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</si>
  <si>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</si>
  <si>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</si>
  <si>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</si>
  <si>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</si>
  <si>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</si>
  <si>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</si>
  <si>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</si>
  <si>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</si>
  <si>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</si>
  <si>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</si>
  <si>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</si>
  <si>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</si>
  <si>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</si>
  <si>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</si>
  <si>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</si>
  <si>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</si>
  <si>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</si>
  <si>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</si>
  <si>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</si>
  <si>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삼성전자 DDR4-3200 (16GB)</t>
    <phoneticPr fontId="1" type="noConversion"/>
  </si>
  <si>
    <t>/</t>
    <phoneticPr fontId="1" type="noConversion"/>
  </si>
  <si>
    <t>MSI 지포스 RTX 3050 벤투스 2X OC D6 6GB</t>
    <phoneticPr fontId="1" type="noConversion"/>
  </si>
  <si>
    <t>DEEPCOOL AG400 타워형쿨러</t>
    <phoneticPr fontId="1" type="noConversion"/>
  </si>
  <si>
    <t>앱코 G20 에픽 강화유리 (블랙)</t>
    <phoneticPr fontId="1" type="noConversion"/>
  </si>
  <si>
    <t>삼성 PM9A1 M.2 NVMe수입 980PRO동급(512GB)6900MB 디램탑재</t>
    <phoneticPr fontId="1" type="noConversion"/>
  </si>
  <si>
    <t>인텔 i5-14세대 14500 14코어20쓰레드24MB</t>
    <phoneticPr fontId="1" type="noConversion"/>
  </si>
  <si>
    <t>마이크로닉스  VISION II 500W 정격브랜드</t>
    <phoneticPr fontId="1" type="noConversion"/>
  </si>
  <si>
    <t>리니지M 다클라</t>
    <phoneticPr fontId="1" type="noConversion"/>
  </si>
  <si>
    <t>MSI PRO H610M-E DDR4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</si>
</sst>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="115" zoomScaleNormal="100" zoomScaleSheetLayoutView="100" zoomScalePageLayoutView="115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41" t="s">
        <v>60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29">
        <v>1036085931</v>
      </c>
      <c r="C2" s="43"/>
      <c r="D2" s="44"/>
      <c r="E2" s="119"/>
      <c r="F2" s="39"/>
      <c r="G2" s="39"/>
      <c r="H2" s="120"/>
    </row>
    <row r="3" spans="1:9" ht="22.5" customHeight="1">
      <c r="A3" s="15" t="s">
        <v>35</v>
      </c>
      <c r="B3" s="16">
        <f ca="1">TODAY()</f>
        <v>45364</v>
      </c>
      <c r="C3" s="15" t="s">
        <v>36</v>
      </c>
      <c r="D3" s="18"/>
      <c r="E3" s="119"/>
      <c r="F3" s="39"/>
      <c r="G3" s="39"/>
      <c r="H3" s="120"/>
    </row>
    <row r="4" spans="1:9" ht="22.5" customHeight="1">
      <c r="A4" s="14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1" t="s">
        <v>59</v>
      </c>
      <c r="B6" s="72"/>
      <c r="C6" s="58" t="s">
        <v>80</v>
      </c>
      <c r="D6" s="59"/>
      <c r="E6" s="3" t="s">
        <v>6</v>
      </c>
      <c r="F6" s="6">
        <v>360000</v>
      </c>
      <c r="G6" s="3">
        <v>1</v>
      </c>
      <c r="H6" s="6">
        <f>F6*G6</f>
        <v>360000</v>
      </c>
      <c r="I6" s="2"/>
    </row>
    <row r="7" spans="1:9" ht="24" customHeight="1">
      <c r="A7" s="73"/>
      <c r="B7" s="74"/>
      <c r="C7" s="58" t="s">
        <v>77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3"/>
      <c r="B8" s="74"/>
      <c r="C8" s="127" t="s">
        <v>83</v>
      </c>
      <c r="D8" s="128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3"/>
      <c r="B9" s="74"/>
      <c r="C9" s="58" t="s">
        <v>74</v>
      </c>
      <c r="D9" s="59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73"/>
      <c r="B10" s="74"/>
      <c r="C10" s="58" t="s">
        <v>76</v>
      </c>
      <c r="D10" s="59"/>
      <c r="E10" s="3" t="s">
        <v>9</v>
      </c>
      <c r="F10" s="6">
        <v>290000</v>
      </c>
      <c r="G10" s="3">
        <v>1</v>
      </c>
      <c r="H10" s="6">
        <f t="shared" si="0"/>
        <v>290000</v>
      </c>
      <c r="I10" s="2"/>
    </row>
    <row r="11" spans="1:9" ht="24" customHeight="1">
      <c r="A11" s="73"/>
      <c r="B11" s="74"/>
      <c r="C11" s="60"/>
      <c r="D11" s="61"/>
      <c r="E11" s="3"/>
      <c r="F11" s="6"/>
      <c r="G11" s="3"/>
      <c r="H11" s="6">
        <f t="shared" si="0"/>
        <v>0</v>
      </c>
      <c r="I11" s="2"/>
    </row>
    <row r="12" spans="1:9" ht="24" customHeight="1">
      <c r="A12" s="73"/>
      <c r="B12" s="74"/>
      <c r="C12" s="62" t="s">
        <v>79</v>
      </c>
      <c r="D12" s="63"/>
      <c r="E12" s="3" t="s">
        <v>10</v>
      </c>
      <c r="F12" s="6">
        <v>73000</v>
      </c>
      <c r="G12" s="3">
        <v>1</v>
      </c>
      <c r="H12" s="6">
        <f t="shared" si="0"/>
        <v>73000</v>
      </c>
      <c r="I12" s="2"/>
    </row>
    <row r="13" spans="1:9" ht="31.5" customHeight="1">
      <c r="A13" s="73"/>
      <c r="B13" s="74"/>
      <c r="C13" s="52"/>
      <c r="D13" s="53"/>
      <c r="E13" s="3" t="s">
        <v>63</v>
      </c>
      <c r="F13" s="6"/>
      <c r="G13" s="3"/>
      <c r="H13" s="6">
        <f t="shared" si="0"/>
        <v>0</v>
      </c>
      <c r="I13" s="2"/>
    </row>
    <row r="14" spans="1:9" ht="29.25" customHeight="1">
      <c r="A14" s="73"/>
      <c r="B14" s="74"/>
      <c r="C14" s="52" t="s">
        <v>78</v>
      </c>
      <c r="D14" s="53"/>
      <c r="E14" s="3" t="s">
        <v>64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73"/>
      <c r="B15" s="74"/>
      <c r="C15" s="52" t="s">
        <v>81</v>
      </c>
      <c r="D15" s="53"/>
      <c r="E15" s="3" t="s">
        <v>65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73"/>
      <c r="B16" s="74"/>
      <c r="C16" s="54" t="s">
        <v>75</v>
      </c>
      <c r="D16" s="55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73"/>
      <c r="B17" s="74"/>
      <c r="C17" s="64" t="s">
        <v>68</v>
      </c>
      <c r="D17" s="65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3"/>
      <c r="B18" s="74"/>
      <c r="C18" s="81" t="s">
        <v>72</v>
      </c>
      <c r="D18" s="65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73"/>
      <c r="B19" s="74"/>
      <c r="C19" s="56" t="s">
        <v>69</v>
      </c>
      <c r="D19" s="57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73"/>
      <c r="B20" s="74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5" t="s">
        <v>62</v>
      </c>
      <c r="B21" s="76"/>
      <c r="C21" s="49" t="s">
        <v>12</v>
      </c>
      <c r="D21" s="49"/>
      <c r="E21" s="66">
        <f>SUM(H6:H20)</f>
        <v>1104000</v>
      </c>
      <c r="F21" s="66"/>
      <c r="G21" s="24">
        <v>1</v>
      </c>
      <c r="H21" s="126" t="s">
        <v>14</v>
      </c>
      <c r="I21" s="2"/>
    </row>
    <row r="22" spans="1:9" ht="12.75" customHeight="1">
      <c r="A22" s="77"/>
      <c r="B22" s="78"/>
      <c r="C22" s="49"/>
      <c r="D22" s="49"/>
      <c r="E22" s="66">
        <f>E21*G21</f>
        <v>1104000</v>
      </c>
      <c r="F22" s="66"/>
      <c r="G22" s="66"/>
      <c r="H22" s="126"/>
      <c r="I22" s="2"/>
    </row>
    <row r="23" spans="1:9" ht="12.75" customHeight="1">
      <c r="A23" s="77"/>
      <c r="B23" s="78"/>
      <c r="C23" s="49"/>
      <c r="D23" s="49"/>
      <c r="E23" s="66"/>
      <c r="F23" s="66"/>
      <c r="G23" s="66"/>
      <c r="H23" s="126"/>
      <c r="I23" s="2"/>
    </row>
    <row r="24" spans="1:9" ht="17.25" customHeight="1">
      <c r="A24" s="77"/>
      <c r="B24" s="78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9"/>
      <c r="B25" s="80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9" t="s">
        <v>73</v>
      </c>
      <c r="B26" s="100"/>
      <c r="C26" s="82"/>
      <c r="D26" s="82"/>
      <c r="E26" s="5"/>
      <c r="F26" s="6"/>
      <c r="G26" s="3">
        <v>1</v>
      </c>
      <c r="H26" s="6">
        <f>F26*G26</f>
        <v>0</v>
      </c>
      <c r="I26" s="2"/>
    </row>
    <row r="27" spans="1:9">
      <c r="A27" s="101"/>
      <c r="B27" s="102"/>
      <c r="C27" s="82"/>
      <c r="D27" s="82"/>
      <c r="E27" s="5"/>
      <c r="F27" s="6"/>
      <c r="G27" s="3"/>
      <c r="H27" s="6">
        <f t="shared" ref="H27:H33" si="1">F27*G27</f>
        <v>0</v>
      </c>
      <c r="I27" s="2"/>
    </row>
    <row r="28" spans="1:9">
      <c r="A28" s="101"/>
      <c r="B28" s="102"/>
      <c r="C28" s="82"/>
      <c r="D28" s="82"/>
      <c r="E28" s="5"/>
      <c r="F28" s="6"/>
      <c r="G28" s="3"/>
      <c r="H28" s="6">
        <f t="shared" si="1"/>
        <v>0</v>
      </c>
      <c r="I28" s="2"/>
    </row>
    <row r="29" spans="1:9">
      <c r="A29" s="101"/>
      <c r="B29" s="102"/>
      <c r="C29" s="82"/>
      <c r="D29" s="82"/>
      <c r="E29" s="5"/>
      <c r="F29" s="6"/>
      <c r="G29" s="3"/>
      <c r="H29" s="6">
        <f t="shared" si="1"/>
        <v>0</v>
      </c>
      <c r="I29" s="2"/>
    </row>
    <row r="30" spans="1:9">
      <c r="A30" s="101"/>
      <c r="B30" s="102"/>
      <c r="C30" s="82"/>
      <c r="D30" s="82"/>
      <c r="E30" s="5"/>
      <c r="F30" s="6"/>
      <c r="G30" s="3"/>
      <c r="H30" s="6">
        <f t="shared" si="1"/>
        <v>0</v>
      </c>
      <c r="I30" s="2"/>
    </row>
    <row r="31" spans="1:9">
      <c r="A31" s="101"/>
      <c r="B31" s="102"/>
      <c r="C31" s="82"/>
      <c r="D31" s="82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1"/>
      <c r="B32" s="10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3"/>
      <c r="B33" s="104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0</v>
      </c>
      <c r="F34" s="68"/>
      <c r="G34" s="68"/>
      <c r="H34" s="124" t="s">
        <v>14</v>
      </c>
      <c r="I34" s="2"/>
    </row>
    <row r="35" spans="1:9" ht="14.25" customHeight="1">
      <c r="A35" s="107"/>
      <c r="B35" s="108"/>
      <c r="C35" s="91"/>
      <c r="D35" s="92"/>
      <c r="E35" s="69"/>
      <c r="F35" s="70"/>
      <c r="G35" s="70"/>
      <c r="H35" s="125"/>
      <c r="I35" s="2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8" t="s">
        <v>4</v>
      </c>
      <c r="F36" s="131">
        <f>SUM(E22,E34)</f>
        <v>1104000</v>
      </c>
      <c r="G36" s="131"/>
      <c r="H36" s="9" t="s">
        <v>14</v>
      </c>
      <c r="I36" s="2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8" t="s">
        <v>15</v>
      </c>
      <c r="F37" s="129">
        <f>F36*1.1-F36</f>
        <v>110400</v>
      </c>
      <c r="G37" s="130"/>
      <c r="H37" s="10"/>
      <c r="I37" s="2"/>
    </row>
    <row r="38" spans="1:9" ht="17.25" customHeight="1">
      <c r="A38" s="97" t="s">
        <v>22</v>
      </c>
      <c r="B38" s="98"/>
      <c r="C38" s="110"/>
      <c r="D38" s="111"/>
      <c r="E38" s="8" t="s">
        <v>21</v>
      </c>
      <c r="F38" s="83" t="s">
        <v>58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21" t="s">
        <v>61</v>
      </c>
      <c r="F39" s="133"/>
      <c r="G39" s="134"/>
      <c r="H39" s="135"/>
      <c r="I39" s="2"/>
    </row>
    <row r="40" spans="1:9" ht="20.25" customHeight="1">
      <c r="A40" s="107"/>
      <c r="B40" s="108"/>
      <c r="C40" s="114"/>
      <c r="D40" s="115"/>
      <c r="E40" s="25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1214400</v>
      </c>
      <c r="G40" s="132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9"/>
      <c r="F42" s="109"/>
      <c r="G42" s="109"/>
      <c r="H42" s="109"/>
      <c r="I42" s="2"/>
    </row>
    <row r="43" spans="1:9">
      <c r="A43" s="39"/>
      <c r="B43" s="39"/>
      <c r="C43" s="2"/>
      <c r="D43" s="2"/>
      <c r="E43" s="109"/>
      <c r="F43" s="109"/>
      <c r="G43" s="109"/>
      <c r="H43" s="109"/>
      <c r="I43" s="2"/>
    </row>
    <row r="44" spans="1:9">
      <c r="C44" s="2"/>
      <c r="D44" s="2"/>
      <c r="E44" s="109"/>
      <c r="F44" s="109"/>
      <c r="G44" s="109"/>
      <c r="H44" s="10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1104000</v>
      </c>
    </row>
    <row r="4" spans="1:7">
      <c r="A4" t="s">
        <v>52</v>
      </c>
      <c r="B4" s="30" t="s">
        <v>50</v>
      </c>
      <c r="C4" s="32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33">
        <f>(F3-C4)*C5</f>
        <v>664400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31" t="s">
        <v>51</v>
      </c>
      <c r="C9" s="34"/>
      <c r="D9" t="s">
        <v>47</v>
      </c>
      <c r="G9" s="33">
        <f>((F3*C10)-C9)/C10</f>
        <v>1104000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33">
        <f>ROUND(G9,-3)</f>
        <v>1104000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57</v>
      </c>
      <c r="D2" t="s">
        <v>29</v>
      </c>
    </row>
    <row r="3" spans="1:5">
      <c r="A3" t="s">
        <v>19</v>
      </c>
      <c r="B3" t="s">
        <v>25</v>
      </c>
      <c r="C3" s="20" t="s">
        <v>56</v>
      </c>
      <c r="D3" s="13" t="s">
        <v>31</v>
      </c>
    </row>
    <row r="4" spans="1:5">
      <c r="A4" t="s">
        <v>20</v>
      </c>
      <c r="B4" s="11">
        <f>Sheet1!F36-(Sheet1!C36)</f>
        <v>1104000</v>
      </c>
    </row>
    <row r="5" spans="1:5">
      <c r="A5" t="s">
        <v>55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김인영</cp:lastModifiedBy>
  <cp:lastPrinted>2024-03-13T13:45:39Z</cp:lastPrinted>
  <dcterms:created xsi:type="dcterms:W3CDTF">2019-03-28T03:58:09Z</dcterms:created>
  <dcterms:modified xsi:type="dcterms:W3CDTF">2024-03-13T13:46:01Z</dcterms:modified>
</cp:coreProperties>
</file>