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9" documentId="8_{FC10FB2D-D894-44CA-95B1-E599696E0027}" xr6:coauthVersionLast="47" xr6:coauthVersionMax="47" xr10:uidLastSave="{33DAF05B-139B-4F41-AE40-0F06C865B880}"/>
  <bookViews>
    <workbookView xWindow="2595" yWindow="345" windowWidth="25245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<sst xmlns="http://schemas.openxmlformats.org/spreadsheetml/2006/main" count="99" uniqueCount="87">
  <si>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</si>
  <si>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</si>
  <si>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</si>
  <si>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</si>
  <si>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</si>
  <si>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</si>
  <si>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</si>
  <si>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</si>
  <si>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</si>
  <si>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</si>
  <si>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</si>
  <si>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</si>
  <si>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</si>
  <si>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</si>
  <si>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</si>
  <si>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</si>
  <si>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</si>
  <si>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</si>
  <si>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</si>
  <si>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</si>
  <si>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</si>
  <si>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</si>
  <si>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</si>
  <si>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</si>
  <si>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</si>
  <si>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</si>
  <si>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</si>
  <si>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</si>
  <si>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</si>
  <si>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</si>
  <si>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</si>
  <si>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</si>
  <si>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</si>
  <si>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</si>
  <si>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</si>
  <si>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</si>
  <si>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</si>
  <si>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</si>
  <si>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</si>
  <si>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</si>
  <si>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</si>
  <si>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</si>
  <si>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</si>
  <si>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</si>
  <si>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</si>
  <si>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</si>
  <si>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</si>
  <si>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</si>
  <si>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</si>
  <si>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</si>
  <si>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</si>
  <si>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</si>
  <si>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</si>
  <si>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</si>
  <si>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</si>
  <si>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</si>
  <si>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</si>
  <si>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</si>
  <si>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</si>
  <si>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</si>
  <si>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</si>
  <si>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</si>
  <si>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</si>
  <si>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</si>
  <si>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</si>
  <si>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</si>
  <si>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</si>
  <si>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</si>
  <si>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</si>
  <si>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</si>
  <si>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</si>
  <si>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</si>
  <si>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</si>
  <si>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</si>
  <si>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6코어12쓰레드</t>
    <phoneticPr fontId="1" type="noConversion"/>
  </si>
  <si>
    <t>전체 블랙 컨셉으로 맟춰봅니다~</t>
    <phoneticPr fontId="1" type="noConversion"/>
  </si>
  <si>
    <t>낮은스펙 아닙니다. I5 라인에서 가성비 현재까지 판매되는 상품입니다.</t>
    <phoneticPr fontId="1" type="noConversion"/>
  </si>
  <si>
    <t>JONSBO CR-1000 EVO AUTO RGB (BLACK)</t>
    <phoneticPr fontId="1" type="noConversion"/>
  </si>
  <si>
    <t>DAVEN D6 MESH 강화유리 (블랙)</t>
    <phoneticPr fontId="1" type="noConversion"/>
  </si>
  <si>
    <t xml:space="preserve">마이크로닉스 Classic II 풀체인지 700W 80PLUS BRONZE 230V </t>
    <phoneticPr fontId="1" type="noConversion"/>
  </si>
  <si>
    <t>블랙컨셉 한단계 다운</t>
    <phoneticPr fontId="1" type="noConversion"/>
  </si>
  <si>
    <t xml:space="preserve"> WD Blue SN580 M.2 NVMe (1TB)PCIE 4.0 4000MB</t>
    <phoneticPr fontId="1" type="noConversion"/>
  </si>
  <si>
    <t>/</t>
    <phoneticPr fontId="1" type="noConversion"/>
  </si>
  <si>
    <t xml:space="preserve"> 이엠텍 4060Ti 스톰 X 듀얼 OC D6 8G 블랙</t>
    <phoneticPr fontId="1" type="noConversion"/>
  </si>
  <si>
    <t xml:space="preserve">GIGABYTE B760M DS3H D4 </t>
    <phoneticPr fontId="1" type="noConversion"/>
  </si>
  <si>
    <t>삼성전자 DDR4-3200 8GBX2=16GB구성</t>
    <phoneticPr fontId="1" type="noConversion"/>
  </si>
  <si>
    <t>전화문의(학생용 12세대)-2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</si>
</sst>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41" t="s">
        <v>61</v>
      </c>
      <c r="D1" s="42"/>
      <c r="E1" s="118"/>
      <c r="F1" s="119"/>
      <c r="G1" s="119"/>
      <c r="H1" s="120"/>
    </row>
    <row r="2" spans="1:9" ht="22.5" customHeight="1">
      <c r="A2" s="15" t="s">
        <v>34</v>
      </c>
      <c r="B2" s="29">
        <v>1022348416</v>
      </c>
      <c r="C2" s="43"/>
      <c r="D2" s="44"/>
      <c r="E2" s="121"/>
      <c r="F2" s="39"/>
      <c r="G2" s="39"/>
      <c r="H2" s="122"/>
    </row>
    <row r="3" spans="1:9" ht="22.5" customHeight="1">
      <c r="A3" s="15" t="s">
        <v>35</v>
      </c>
      <c r="B3" s="16">
        <f ca="1">TODAY()</f>
        <v>45357</v>
      </c>
      <c r="C3" s="15" t="s">
        <v>36</v>
      </c>
      <c r="D3" s="18"/>
      <c r="E3" s="121"/>
      <c r="F3" s="39"/>
      <c r="G3" s="39"/>
      <c r="H3" s="122"/>
    </row>
    <row r="4" spans="1:9" ht="22.5" customHeight="1">
      <c r="A4" s="14" t="s">
        <v>33</v>
      </c>
      <c r="B4" s="47" t="s">
        <v>80</v>
      </c>
      <c r="C4" s="47"/>
      <c r="D4" s="48"/>
      <c r="E4" s="123"/>
      <c r="F4" s="124"/>
      <c r="G4" s="124"/>
      <c r="H4" s="125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74</v>
      </c>
      <c r="D6" s="59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72"/>
      <c r="B7" s="73"/>
      <c r="C7" s="58" t="s">
        <v>77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9" t="s">
        <v>84</v>
      </c>
      <c r="D8" s="130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37.5" customHeight="1">
      <c r="A9" s="72"/>
      <c r="B9" s="73"/>
      <c r="C9" s="58" t="s">
        <v>85</v>
      </c>
      <c r="D9" s="59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72"/>
      <c r="B10" s="73"/>
      <c r="C10" s="58" t="s">
        <v>83</v>
      </c>
      <c r="D10" s="59"/>
      <c r="E10" s="3" t="s">
        <v>9</v>
      </c>
      <c r="F10" s="6">
        <v>560000</v>
      </c>
      <c r="G10" s="3">
        <v>1</v>
      </c>
      <c r="H10" s="6">
        <f t="shared" si="0"/>
        <v>560000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81</v>
      </c>
      <c r="D12" s="59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31.5" customHeight="1">
      <c r="A13" s="72"/>
      <c r="B13" s="73"/>
      <c r="C13" s="52" t="s">
        <v>82</v>
      </c>
      <c r="D13" s="53"/>
      <c r="E13" s="3"/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78</v>
      </c>
      <c r="D14" s="53"/>
      <c r="E14" s="3" t="s">
        <v>64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72"/>
      <c r="B15" s="73"/>
      <c r="C15" s="52" t="s">
        <v>79</v>
      </c>
      <c r="D15" s="53"/>
      <c r="E15" s="3" t="s">
        <v>65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72"/>
      <c r="B16" s="73"/>
      <c r="C16" s="54"/>
      <c r="D16" s="55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68</v>
      </c>
      <c r="D17" s="64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72</v>
      </c>
      <c r="D18" s="64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69</v>
      </c>
      <c r="D19" s="57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1288000</v>
      </c>
      <c r="F21" s="65"/>
      <c r="G21" s="24">
        <v>1</v>
      </c>
      <c r="H21" s="128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1288000</v>
      </c>
      <c r="F22" s="65"/>
      <c r="G22" s="65"/>
      <c r="H22" s="128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8"/>
      <c r="I23" s="2"/>
    </row>
    <row r="24" spans="1:9" ht="17.25" customHeight="1">
      <c r="A24" s="76"/>
      <c r="B24" s="77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95" t="s">
        <v>75</v>
      </c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101" t="s">
        <v>73</v>
      </c>
      <c r="B26" s="102"/>
      <c r="C26" s="81" t="s">
        <v>76</v>
      </c>
      <c r="D26" s="81"/>
      <c r="E26" s="5"/>
      <c r="F26" s="6"/>
      <c r="G26" s="3"/>
      <c r="H26" s="6">
        <f>F26*G26</f>
        <v>0</v>
      </c>
      <c r="I26" s="2"/>
    </row>
    <row r="27" spans="1:9">
      <c r="A27" s="103"/>
      <c r="B27" s="104"/>
      <c r="C27" s="82"/>
      <c r="D27" s="82"/>
      <c r="E27" s="5"/>
      <c r="F27" s="6"/>
      <c r="G27" s="3"/>
      <c r="H27" s="6">
        <f t="shared" ref="H27:H33" si="1">F27*G27</f>
        <v>0</v>
      </c>
      <c r="I27" s="2"/>
    </row>
    <row r="28" spans="1:9">
      <c r="A28" s="103"/>
      <c r="B28" s="104"/>
      <c r="C28" s="82"/>
      <c r="D28" s="82"/>
      <c r="E28" s="5"/>
      <c r="F28" s="6"/>
      <c r="G28" s="3"/>
      <c r="H28" s="6">
        <f t="shared" si="1"/>
        <v>0</v>
      </c>
      <c r="I28" s="2"/>
    </row>
    <row r="29" spans="1:9">
      <c r="A29" s="103"/>
      <c r="B29" s="104"/>
      <c r="C29" s="82"/>
      <c r="D29" s="82"/>
      <c r="E29" s="5"/>
      <c r="F29" s="6"/>
      <c r="G29" s="3"/>
      <c r="H29" s="6">
        <f t="shared" si="1"/>
        <v>0</v>
      </c>
      <c r="I29" s="2"/>
    </row>
    <row r="30" spans="1:9">
      <c r="A30" s="103"/>
      <c r="B30" s="104"/>
      <c r="C30" s="82"/>
      <c r="D30" s="82"/>
      <c r="E30" s="5"/>
      <c r="F30" s="6"/>
      <c r="G30" s="3"/>
      <c r="H30" s="6">
        <f t="shared" si="1"/>
        <v>0</v>
      </c>
      <c r="I30" s="2"/>
    </row>
    <row r="31" spans="1:9">
      <c r="A31" s="103"/>
      <c r="B31" s="104"/>
      <c r="C31" s="82"/>
      <c r="D31" s="82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3"/>
      <c r="B32" s="104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5"/>
      <c r="B33" s="106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107" t="s">
        <v>24</v>
      </c>
      <c r="B34" s="108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6">
        <f>SUM(H25:H33)</f>
        <v>0</v>
      </c>
      <c r="F34" s="67"/>
      <c r="G34" s="67"/>
      <c r="H34" s="126" t="s">
        <v>14</v>
      </c>
      <c r="I34" s="2"/>
    </row>
    <row r="35" spans="1:9" ht="14.25" customHeight="1">
      <c r="A35" s="109"/>
      <c r="B35" s="110"/>
      <c r="C35" s="91"/>
      <c r="D35" s="92"/>
      <c r="E35" s="68"/>
      <c r="F35" s="69"/>
      <c r="G35" s="69"/>
      <c r="H35" s="127"/>
      <c r="I35" s="2"/>
    </row>
    <row r="36" spans="1:9" ht="16.5" customHeight="1">
      <c r="A36" s="99" t="s">
        <v>27</v>
      </c>
      <c r="B36" s="100"/>
      <c r="C36" s="87" t="b">
        <f>IF(F38="카드+현금",Sheet3!C11,IF(F38="현금+카드",Sheet3!C4))</f>
        <v>0</v>
      </c>
      <c r="D36" s="88"/>
      <c r="E36" s="8" t="s">
        <v>4</v>
      </c>
      <c r="F36" s="133">
        <f>SUM(E22,E34)</f>
        <v>1288000</v>
      </c>
      <c r="G36" s="133"/>
      <c r="H36" s="9" t="s">
        <v>14</v>
      </c>
      <c r="I36" s="2"/>
    </row>
    <row r="37" spans="1:9" ht="16.5" customHeight="1">
      <c r="A37" s="99" t="s">
        <v>26</v>
      </c>
      <c r="B37" s="100"/>
      <c r="C37" s="85" t="b">
        <f>IF(F38="카드+현금",Sheet3!C9,IF(F38="현금+카드",Sheet3!C6))</f>
        <v>0</v>
      </c>
      <c r="D37" s="86"/>
      <c r="E37" s="8" t="s">
        <v>15</v>
      </c>
      <c r="F37" s="131">
        <f>F36*1.1-F36</f>
        <v>128800</v>
      </c>
      <c r="G37" s="132"/>
      <c r="H37" s="10"/>
      <c r="I37" s="2"/>
    </row>
    <row r="38" spans="1:9" ht="17.25" customHeight="1">
      <c r="A38" s="99" t="s">
        <v>22</v>
      </c>
      <c r="B38" s="100"/>
      <c r="C38" s="112"/>
      <c r="D38" s="113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7" t="s">
        <v>23</v>
      </c>
      <c r="B39" s="108"/>
      <c r="C39" s="114">
        <f>SUM(C36:C37)-C38</f>
        <v>0</v>
      </c>
      <c r="D39" s="115"/>
      <c r="E39" s="21" t="s">
        <v>62</v>
      </c>
      <c r="F39" s="135"/>
      <c r="G39" s="136"/>
      <c r="H39" s="137"/>
      <c r="I39" s="2"/>
    </row>
    <row r="40" spans="1:9" ht="20.25" customHeight="1">
      <c r="A40" s="109"/>
      <c r="B40" s="110"/>
      <c r="C40" s="116"/>
      <c r="D40" s="117"/>
      <c r="E40" s="25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1416800</v>
      </c>
      <c r="G40" s="134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11"/>
      <c r="F42" s="111"/>
      <c r="G42" s="111"/>
      <c r="H42" s="111"/>
      <c r="I42" s="2"/>
    </row>
    <row r="43" spans="1:9">
      <c r="A43" s="39"/>
      <c r="B43" s="39"/>
      <c r="C43" s="2"/>
      <c r="D43" s="2"/>
      <c r="E43" s="111"/>
      <c r="F43" s="111"/>
      <c r="G43" s="111"/>
      <c r="H43" s="111"/>
      <c r="I43" s="2"/>
    </row>
    <row r="44" spans="1:9">
      <c r="C44" s="2"/>
      <c r="D44" s="2"/>
      <c r="E44" s="111"/>
      <c r="F44" s="111"/>
      <c r="G44" s="111"/>
      <c r="H44" s="111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1288000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866800.00000000012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1288000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1288000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1288000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2024-03-06T10:26:53Z</cp:lastPrinted>
  <dcterms:created xsi:type="dcterms:W3CDTF">2019-03-28T03:58:09Z</dcterms:created>
  <dcterms:modified xsi:type="dcterms:W3CDTF">2024-03-06T10:33:28Z</dcterms:modified>
</cp:coreProperties>
</file>