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B4F08CB8-CA23-4ABD-910C-4DE5E414DAD6}" xr6:coauthVersionLast="47" xr6:coauthVersionMax="47" xr10:uidLastSave="{D6169A95-9F56-48D7-87A6-A48204389CF7}"/>
  <bookViews>
    <workbookView xWindow="1950" yWindow="1785" windowWidth="21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<sst xmlns="http://schemas.openxmlformats.org/spreadsheetml/2006/main" count="101" uniqueCount="89">
  <si>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</si>
  <si>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</si>
  <si>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</si>
  <si>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</si>
  <si>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</si>
  <si>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</si>
  <si>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</si>
  <si>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</si>
  <si>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</si>
  <si>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</si>
  <si>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</si>
  <si>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</si>
  <si>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</si>
  <si>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</si>
  <si>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</si>
  <si>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</si>
  <si>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</si>
  <si>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</si>
  <si>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</si>
  <si>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</si>
  <si>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</si>
  <si>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</si>
  <si>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</si>
  <si>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</si>
  <si>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</si>
  <si>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</si>
  <si>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</si>
  <si>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</si>
  <si>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</si>
  <si>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</si>
  <si>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</si>
  <si>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</si>
  <si>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</si>
  <si>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</si>
  <si>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</si>
  <si>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</si>
  <si>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</si>
  <si>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</si>
  <si>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</si>
  <si>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</si>
  <si>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</si>
  <si>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</si>
  <si>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</si>
  <si>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</si>
  <si>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</si>
  <si>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</si>
  <si>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</si>
  <si>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</si>
  <si>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</si>
  <si>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</si>
  <si>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</si>
  <si>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</si>
  <si>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</si>
  <si>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</si>
  <si>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</si>
  <si>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</si>
  <si>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</si>
  <si>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</si>
  <si>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</si>
  <si>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</si>
  <si>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</si>
  <si>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</si>
  <si>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</si>
  <si>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</si>
  <si>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</si>
  <si>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</si>
  <si>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</si>
  <si>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</si>
  <si>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</si>
  <si>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</si>
  <si>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</si>
  <si>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</si>
  <si>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</si>
  <si>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</si>
  <si>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</si>
  <si>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7500F(멀티팩(정품))</t>
    <phoneticPr fontId="1" type="noConversion"/>
  </si>
  <si>
    <t>JONSBO CR-1000 EVO AUTO RGB (BLACK)</t>
    <phoneticPr fontId="1" type="noConversion"/>
  </si>
  <si>
    <t xml:space="preserve">GIGABYTE B650M K </t>
    <phoneticPr fontId="1" type="noConversion"/>
  </si>
  <si>
    <t>삼성전자 DDR5-5600 (16GB)</t>
    <phoneticPr fontId="1" type="noConversion"/>
  </si>
  <si>
    <t xml:space="preserve"> GALAX 지포스 RTX 4070 SUPER 2X D6X 12GB</t>
    <phoneticPr fontId="1" type="noConversion"/>
  </si>
  <si>
    <t>/</t>
    <phoneticPr fontId="1" type="noConversion"/>
  </si>
  <si>
    <t>DAVEN D6 MESH 강화유리 (블랙)</t>
    <phoneticPr fontId="1" type="noConversion"/>
  </si>
  <si>
    <t>전두호 기존고객님</t>
    <phoneticPr fontId="1" type="noConversion"/>
  </si>
  <si>
    <t>Crucial P3 Plus M.2 NVMe 1TB 일반P3   후속 입니다. 5000MB</t>
    <phoneticPr fontId="1" type="noConversion"/>
  </si>
  <si>
    <t>마이크론 SSD P3 3500MB 예전모델로 P3플러스 출시 5000MB상품으로 바꿔드립니다.</t>
    <phoneticPr fontId="1" type="noConversion"/>
  </si>
  <si>
    <t>마이크로닉스 Classic II 풀체인지 700W 80PLUS BRONZE  PEiE 개선버전</t>
    <phoneticPr fontId="1" type="noConversion"/>
  </si>
  <si>
    <t>몬스타카츠&gt; 그래픽카드 호환안되요~PCIE그래픽카드 개선안된 버전입니다. 풀체인지로 동일~</t>
    <phoneticPr fontId="1" type="noConversion"/>
  </si>
  <si>
    <t>랜선 2m +3구 멀티탭 서비스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</si>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</sst>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9"/>
      <c r="F1" s="120"/>
      <c r="G1" s="120"/>
      <c r="H1" s="121"/>
    </row>
    <row r="2" spans="1:9" ht="22.5" customHeight="1">
      <c r="A2" s="15" t="s">
        <v>34</v>
      </c>
      <c r="B2" s="29">
        <v>1091562201</v>
      </c>
      <c r="C2" s="43"/>
      <c r="D2" s="44"/>
      <c r="E2" s="122"/>
      <c r="F2" s="39"/>
      <c r="G2" s="39"/>
      <c r="H2" s="123"/>
    </row>
    <row r="3" spans="1:9" ht="22.5" customHeight="1">
      <c r="A3" s="15" t="s">
        <v>35</v>
      </c>
      <c r="B3" s="16">
        <f ca="1">TODAY()</f>
        <v>45339</v>
      </c>
      <c r="C3" s="15" t="s">
        <v>36</v>
      </c>
      <c r="D3" s="18"/>
      <c r="E3" s="122"/>
      <c r="F3" s="39"/>
      <c r="G3" s="39"/>
      <c r="H3" s="123"/>
    </row>
    <row r="4" spans="1:9" ht="22.5" customHeight="1">
      <c r="A4" s="14" t="s">
        <v>33</v>
      </c>
      <c r="B4" s="47"/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75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73"/>
      <c r="B7" s="74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3"/>
      <c r="B8" s="74"/>
      <c r="C8" s="130" t="s">
        <v>77</v>
      </c>
      <c r="D8" s="131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73"/>
      <c r="B9" s="74"/>
      <c r="C9" s="58" t="s">
        <v>78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3"/>
      <c r="B10" s="74"/>
      <c r="C10" s="58" t="s">
        <v>79</v>
      </c>
      <c r="D10" s="59"/>
      <c r="E10" s="3" t="s">
        <v>9</v>
      </c>
      <c r="F10" s="6">
        <v>915000</v>
      </c>
      <c r="G10" s="3">
        <v>1</v>
      </c>
      <c r="H10" s="6">
        <f t="shared" si="0"/>
        <v>915000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83</v>
      </c>
      <c r="D12" s="63"/>
      <c r="E12" s="3" t="s">
        <v>10</v>
      </c>
      <c r="F12" s="6">
        <v>93000</v>
      </c>
      <c r="G12" s="3">
        <v>2</v>
      </c>
      <c r="H12" s="6">
        <f t="shared" si="0"/>
        <v>186000</v>
      </c>
      <c r="I12" s="2"/>
    </row>
    <row r="13" spans="1:9" ht="31.5" customHeight="1">
      <c r="A13" s="73"/>
      <c r="B13" s="74"/>
      <c r="C13" s="52" t="s">
        <v>80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81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3"/>
      <c r="B15" s="74"/>
      <c r="C15" s="52" t="s">
        <v>85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3"/>
      <c r="B16" s="74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69</v>
      </c>
      <c r="D17" s="6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73</v>
      </c>
      <c r="D18" s="6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1856000</v>
      </c>
      <c r="F21" s="66"/>
      <c r="G21" s="24">
        <v>1</v>
      </c>
      <c r="H21" s="129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1856000</v>
      </c>
      <c r="F22" s="66"/>
      <c r="G22" s="66"/>
      <c r="H22" s="129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9"/>
      <c r="I23" s="2"/>
    </row>
    <row r="24" spans="1:9" ht="17.25" customHeight="1">
      <c r="A24" s="77"/>
      <c r="B24" s="78"/>
      <c r="C24" s="94" t="s">
        <v>17</v>
      </c>
      <c r="D24" s="9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96" t="s">
        <v>84</v>
      </c>
      <c r="D25" s="97"/>
      <c r="E25" s="5"/>
      <c r="F25" s="6"/>
      <c r="G25" s="3"/>
      <c r="H25" s="6">
        <f>F25*G25</f>
        <v>0</v>
      </c>
      <c r="I25" s="2"/>
    </row>
    <row r="26" spans="1:9" ht="25.15" customHeight="1">
      <c r="A26" s="102" t="s">
        <v>74</v>
      </c>
      <c r="B26" s="103"/>
      <c r="C26" s="82" t="s">
        <v>86</v>
      </c>
      <c r="D26" s="82"/>
      <c r="E26" s="5"/>
      <c r="F26" s="6"/>
      <c r="G26" s="3"/>
      <c r="H26" s="6">
        <f>F26*G26</f>
        <v>0</v>
      </c>
      <c r="I26" s="2"/>
    </row>
    <row r="27" spans="1:9">
      <c r="A27" s="104"/>
      <c r="B27" s="105"/>
      <c r="C27" s="83"/>
      <c r="D27" s="83"/>
      <c r="E27" s="5"/>
      <c r="F27" s="6"/>
      <c r="G27" s="3"/>
      <c r="H27" s="6">
        <f t="shared" ref="H27:H33" si="1">F27*G27</f>
        <v>0</v>
      </c>
      <c r="I27" s="2"/>
    </row>
    <row r="28" spans="1:9">
      <c r="A28" s="104"/>
      <c r="B28" s="105"/>
      <c r="C28" s="83" t="s">
        <v>87</v>
      </c>
      <c r="D28" s="83"/>
      <c r="E28" s="5" t="s">
        <v>88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4"/>
      <c r="B29" s="105"/>
      <c r="C29" s="83"/>
      <c r="D29" s="83"/>
      <c r="E29" s="5"/>
      <c r="F29" s="6"/>
      <c r="G29" s="3"/>
      <c r="H29" s="6">
        <f t="shared" si="1"/>
        <v>0</v>
      </c>
      <c r="I29" s="2"/>
    </row>
    <row r="30" spans="1:9">
      <c r="A30" s="104"/>
      <c r="B30" s="105"/>
      <c r="C30" s="83"/>
      <c r="D30" s="83"/>
      <c r="E30" s="5"/>
      <c r="F30" s="6"/>
      <c r="G30" s="3"/>
      <c r="H30" s="6">
        <f t="shared" si="1"/>
        <v>0</v>
      </c>
      <c r="I30" s="2"/>
    </row>
    <row r="31" spans="1:9">
      <c r="A31" s="104"/>
      <c r="B31" s="105"/>
      <c r="C31" s="83"/>
      <c r="D31" s="83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4"/>
      <c r="B32" s="105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6"/>
      <c r="B33" s="107"/>
      <c r="C33" s="98"/>
      <c r="D33" s="99"/>
      <c r="E33" s="5"/>
      <c r="F33" s="6"/>
      <c r="G33" s="3"/>
      <c r="H33" s="6">
        <f t="shared" si="1"/>
        <v>0</v>
      </c>
      <c r="I33" s="2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0</v>
      </c>
      <c r="F34" s="68"/>
      <c r="G34" s="68"/>
      <c r="H34" s="127" t="s">
        <v>14</v>
      </c>
      <c r="I34" s="2"/>
    </row>
    <row r="35" spans="1:9" ht="14.25" customHeight="1">
      <c r="A35" s="110"/>
      <c r="B35" s="111"/>
      <c r="C35" s="92"/>
      <c r="D35" s="93"/>
      <c r="E35" s="69"/>
      <c r="F35" s="70"/>
      <c r="G35" s="70"/>
      <c r="H35" s="128"/>
      <c r="I35" s="2"/>
    </row>
    <row r="36" spans="1:9" ht="16.5" customHeight="1">
      <c r="A36" s="100" t="s">
        <v>27</v>
      </c>
      <c r="B36" s="101"/>
      <c r="C36" s="88" t="b">
        <f>IF(F38="카드+현금",Sheet3!C11,IF(F38="현금+카드",Sheet3!C4))</f>
        <v>0</v>
      </c>
      <c r="D36" s="89"/>
      <c r="E36" s="8" t="s">
        <v>4</v>
      </c>
      <c r="F36" s="134">
        <f>SUM(E22,E34)</f>
        <v>1856000</v>
      </c>
      <c r="G36" s="134"/>
      <c r="H36" s="9" t="s">
        <v>14</v>
      </c>
      <c r="I36" s="2"/>
    </row>
    <row r="37" spans="1:9" ht="16.5" customHeight="1">
      <c r="A37" s="100" t="s">
        <v>26</v>
      </c>
      <c r="B37" s="101"/>
      <c r="C37" s="86" t="b">
        <f>IF(F38="카드+현금",Sheet3!C9,IF(F38="현금+카드",Sheet3!C6))</f>
        <v>0</v>
      </c>
      <c r="D37" s="87"/>
      <c r="E37" s="8" t="s">
        <v>15</v>
      </c>
      <c r="F37" s="132">
        <f>F36*1.1-F36</f>
        <v>185600.00000000023</v>
      </c>
      <c r="G37" s="133"/>
      <c r="H37" s="10"/>
      <c r="I37" s="2"/>
    </row>
    <row r="38" spans="1:9" ht="17.25" customHeight="1">
      <c r="A38" s="100" t="s">
        <v>22</v>
      </c>
      <c r="B38" s="101"/>
      <c r="C38" s="113"/>
      <c r="D38" s="114"/>
      <c r="E38" s="8" t="s">
        <v>21</v>
      </c>
      <c r="F38" s="84" t="s">
        <v>59</v>
      </c>
      <c r="G38" s="8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21" t="s">
        <v>62</v>
      </c>
      <c r="F39" s="136"/>
      <c r="G39" s="137"/>
      <c r="H39" s="138"/>
      <c r="I39" s="2"/>
    </row>
    <row r="40" spans="1:9" ht="20.25" customHeight="1">
      <c r="A40" s="110"/>
      <c r="B40" s="111"/>
      <c r="C40" s="117"/>
      <c r="D40" s="118"/>
      <c r="E40" s="25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2041600</v>
      </c>
      <c r="G40" s="135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2"/>
      <c r="F42" s="112"/>
      <c r="G42" s="112"/>
      <c r="H42" s="112"/>
      <c r="I42" s="2"/>
    </row>
    <row r="43" spans="1:9">
      <c r="A43" s="39"/>
      <c r="B43" s="39"/>
      <c r="C43" s="2"/>
      <c r="D43" s="2"/>
      <c r="E43" s="112"/>
      <c r="F43" s="112"/>
      <c r="G43" s="112"/>
      <c r="H43" s="112"/>
      <c r="I43" s="2"/>
    </row>
    <row r="44" spans="1:9">
      <c r="C44" s="2"/>
      <c r="D44" s="2"/>
      <c r="E44" s="112"/>
      <c r="F44" s="112"/>
      <c r="G44" s="112"/>
      <c r="H44" s="112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1856000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1491600.0000000002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1856000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1856000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2024-02-14T03:52:59Z</cp:lastPrinted>
  <dcterms:created xsi:type="dcterms:W3CDTF">2019-03-28T03:58:09Z</dcterms:created>
  <dcterms:modified xsi:type="dcterms:W3CDTF">2024-02-17T02:17:59Z</dcterms:modified>
</cp:coreProperties>
</file>