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D1C820A7-B8C9-4E66-AD12-10C3D7507845}" xr6:coauthVersionLast="47" xr6:coauthVersionMax="47" xr10:uidLastSave="{00000000-0000-0000-0000-000000000000}"/>
  <bookViews>
    <workbookView xWindow="17835" yWindow="2055" windowWidth="19200" windowHeight="1471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<sst xmlns="http://schemas.openxmlformats.org/spreadsheetml/2006/main" count="97" uniqueCount="84">
  <si>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</si>
  <si>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</si>
  <si>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</si>
  <si>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</si>
  <si>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</si>
  <si>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</si>
  <si>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</si>
  <si>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</si>
  <si>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</si>
  <si>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</si>
  <si>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</si>
  <si>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</si>
  <si>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</si>
  <si>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</si>
  <si>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</si>
  <si>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</si>
  <si>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</si>
  <si>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</si>
  <si>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</si>
  <si>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</si>
  <si>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</si>
  <si>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</si>
  <si>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</si>
  <si>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</si>
  <si>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</si>
  <si>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</si>
  <si>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</si>
  <si>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</si>
  <si>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</si>
  <si>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</si>
  <si>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</si>
  <si>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</si>
  <si>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</si>
  <si>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</si>
  <si>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</si>
  <si>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</si>
  <si>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</si>
  <si>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</si>
  <si>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</si>
  <si>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</si>
  <si>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</si>
  <si>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</si>
  <si>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</si>
  <si>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</si>
  <si>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</si>
  <si>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</si>
  <si>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</si>
  <si>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</si>
  <si>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</si>
  <si>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</si>
  <si>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</si>
  <si>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</si>
  <si>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</si>
  <si>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</si>
  <si>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</si>
  <si>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</si>
  <si>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</si>
  <si>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</si>
  <si>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</si>
  <si>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</si>
  <si>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</si>
  <si>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</si>
  <si>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</si>
  <si>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</si>
  <si>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</si>
  <si>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</si>
  <si>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</si>
  <si>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</si>
  <si>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</si>
  <si>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</si>
  <si>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</si>
  <si>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</si>
  <si>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</si>
  <si>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</si>
  <si>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</si>
  <si>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AMD 라이젠5-4세대 5600X(멀티팩(정품))</t>
    <phoneticPr fontId="1" type="noConversion"/>
  </si>
  <si>
    <t>JONSBO CR-1000 EVO AUTO RGB (BLACK)</t>
    <phoneticPr fontId="1" type="noConversion"/>
  </si>
  <si>
    <t>MSI A520M-A PRO</t>
    <phoneticPr fontId="1" type="noConversion"/>
  </si>
  <si>
    <t>이엠텍 GTX 1660 SUPER MIRACLE II D6 6GB 저가는 팬불량과 코어깨짐 불량 많아서 이엠텍 추천!</t>
    <phoneticPr fontId="1" type="noConversion"/>
  </si>
  <si>
    <t>3RSYS R240 (블랙) 6팬 옆면 아크릴</t>
    <phoneticPr fontId="1" type="noConversion"/>
  </si>
  <si>
    <t>마이크로닉스 VISION II 600W 정격브랜드</t>
    <phoneticPr fontId="1" type="noConversion"/>
  </si>
  <si>
    <t>Western Digital WD Blue SN580 M.2 NVMe (500GB) PCIE4.0 4000MB</t>
    <phoneticPr fontId="1" type="noConversion"/>
  </si>
  <si>
    <t>삼성전자 DDR4-3200 (8GB)x2=16GB구성</t>
    <phoneticPr fontId="1" type="noConversion"/>
  </si>
  <si>
    <t>채널 견적문의(기존점검손님)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</si>
</sst>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25" sqref="C25:D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83</v>
      </c>
      <c r="C1" s="118" t="s">
        <v>61</v>
      </c>
      <c r="D1" s="119"/>
      <c r="E1" s="50"/>
      <c r="F1" s="51"/>
      <c r="G1" s="51"/>
      <c r="H1" s="52"/>
    </row>
    <row r="2" spans="1:9" ht="22.5" customHeight="1">
      <c r="A2" s="15" t="s">
        <v>34</v>
      </c>
      <c r="B2" s="29"/>
      <c r="C2" s="120"/>
      <c r="D2" s="121"/>
      <c r="E2" s="53"/>
      <c r="F2" s="54"/>
      <c r="G2" s="54"/>
      <c r="H2" s="55"/>
    </row>
    <row r="3" spans="1:9" ht="22.5" customHeight="1">
      <c r="A3" s="15" t="s">
        <v>35</v>
      </c>
      <c r="B3" s="16">
        <f ca="1">TODAY()</f>
        <v>45335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4" t="s">
        <v>33</v>
      </c>
      <c r="B4" s="122"/>
      <c r="C4" s="122"/>
      <c r="D4" s="123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/>
      <c r="G5" s="1"/>
      <c r="H5" s="1" t="s">
        <v>4</v>
      </c>
    </row>
    <row r="6" spans="1:9" ht="24" customHeight="1">
      <c r="A6" s="104" t="s">
        <v>60</v>
      </c>
      <c r="B6" s="105"/>
      <c r="C6" s="64" t="s">
        <v>75</v>
      </c>
      <c r="D6" s="65"/>
      <c r="E6" s="3" t="s">
        <v>6</v>
      </c>
      <c r="F6" s="6">
        <v>195000</v>
      </c>
      <c r="G6" s="3">
        <v>1</v>
      </c>
      <c r="H6" s="6">
        <f>F6*G6</f>
        <v>195000</v>
      </c>
      <c r="I6" s="2"/>
    </row>
    <row r="7" spans="1:9" ht="24" customHeight="1">
      <c r="A7" s="106"/>
      <c r="B7" s="107"/>
      <c r="C7" s="64" t="s">
        <v>76</v>
      </c>
      <c r="D7" s="65"/>
      <c r="E7" s="22" t="s">
        <v>11</v>
      </c>
      <c r="F7" s="6">
        <v>25000</v>
      </c>
      <c r="G7" s="3">
        <v>1</v>
      </c>
      <c r="H7" s="6">
        <f t="shared" ref="H7:H20" si="0">F7*G7</f>
        <v>25000</v>
      </c>
      <c r="I7" s="2"/>
    </row>
    <row r="8" spans="1:9" ht="25.5" customHeight="1">
      <c r="A8" s="106"/>
      <c r="B8" s="107"/>
      <c r="C8" s="66" t="s">
        <v>77</v>
      </c>
      <c r="D8" s="67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37.5" customHeight="1">
      <c r="A9" s="106"/>
      <c r="B9" s="107"/>
      <c r="C9" s="64" t="s">
        <v>82</v>
      </c>
      <c r="D9" s="65"/>
      <c r="E9" s="3" t="s">
        <v>8</v>
      </c>
      <c r="F9" s="6">
        <v>30000</v>
      </c>
      <c r="G9" s="3">
        <v>2</v>
      </c>
      <c r="H9" s="6">
        <f t="shared" si="0"/>
        <v>60000</v>
      </c>
      <c r="I9" s="2"/>
    </row>
    <row r="10" spans="1:9" ht="24" customHeight="1">
      <c r="A10" s="106"/>
      <c r="B10" s="107"/>
      <c r="C10" s="135" t="s">
        <v>78</v>
      </c>
      <c r="D10" s="136"/>
      <c r="E10" s="3" t="s">
        <v>9</v>
      </c>
      <c r="F10" s="6">
        <v>270000</v>
      </c>
      <c r="G10" s="3">
        <v>1</v>
      </c>
      <c r="H10" s="6">
        <f t="shared" si="0"/>
        <v>270000</v>
      </c>
      <c r="I10" s="2"/>
    </row>
    <row r="11" spans="1:9" ht="24" customHeight="1">
      <c r="A11" s="106"/>
      <c r="B11" s="107"/>
      <c r="C11" s="131"/>
      <c r="D11" s="132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106"/>
      <c r="B12" s="107"/>
      <c r="C12" s="133" t="s">
        <v>81</v>
      </c>
      <c r="D12" s="65"/>
      <c r="E12" s="3" t="s">
        <v>10</v>
      </c>
      <c r="F12" s="6">
        <v>62000</v>
      </c>
      <c r="G12" s="3">
        <v>1</v>
      </c>
      <c r="H12" s="6">
        <f t="shared" si="0"/>
        <v>62000</v>
      </c>
      <c r="I12" s="2"/>
    </row>
    <row r="13" spans="1:9" ht="31.5" customHeight="1">
      <c r="A13" s="106"/>
      <c r="B13" s="107"/>
      <c r="C13" s="95" t="s">
        <v>44</v>
      </c>
      <c r="D13" s="96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95" t="s">
        <v>79</v>
      </c>
      <c r="D14" s="96"/>
      <c r="E14" s="3" t="s">
        <v>65</v>
      </c>
      <c r="F14" s="6">
        <v>39000</v>
      </c>
      <c r="G14" s="3">
        <v>1</v>
      </c>
      <c r="H14" s="6">
        <f t="shared" si="0"/>
        <v>39000</v>
      </c>
      <c r="I14" s="2"/>
    </row>
    <row r="15" spans="1:9" ht="24" customHeight="1">
      <c r="A15" s="106"/>
      <c r="B15" s="107"/>
      <c r="C15" s="95" t="s">
        <v>80</v>
      </c>
      <c r="D15" s="96"/>
      <c r="E15" s="3" t="s">
        <v>66</v>
      </c>
      <c r="F15" s="6">
        <v>49000</v>
      </c>
      <c r="G15" s="3">
        <v>1</v>
      </c>
      <c r="H15" s="6">
        <f t="shared" si="0"/>
        <v>49000</v>
      </c>
      <c r="I15" s="2"/>
    </row>
    <row r="16" spans="1:9" ht="24" customHeight="1">
      <c r="A16" s="106"/>
      <c r="B16" s="107"/>
      <c r="C16" s="127"/>
      <c r="D16" s="128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134" t="s">
        <v>69</v>
      </c>
      <c r="D17" s="115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6"/>
      <c r="B18" s="107"/>
      <c r="C18" s="114" t="s">
        <v>73</v>
      </c>
      <c r="D18" s="115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129" t="s">
        <v>70</v>
      </c>
      <c r="D19" s="130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106"/>
      <c r="B20" s="107"/>
      <c r="C20" s="125"/>
      <c r="D20" s="126"/>
      <c r="E20" s="4"/>
      <c r="F20" s="7"/>
      <c r="G20" s="4"/>
      <c r="H20" s="6">
        <f t="shared" si="0"/>
        <v>0</v>
      </c>
      <c r="I20" s="2"/>
    </row>
    <row r="21" spans="1:9" ht="12.75" customHeight="1">
      <c r="A21" s="108" t="s">
        <v>63</v>
      </c>
      <c r="B21" s="109"/>
      <c r="C21" s="124" t="s">
        <v>12</v>
      </c>
      <c r="D21" s="124"/>
      <c r="E21" s="99">
        <f>SUM(H6:H20)</f>
        <v>860000</v>
      </c>
      <c r="F21" s="99"/>
      <c r="G21" s="24">
        <v>1</v>
      </c>
      <c r="H21" s="61" t="s">
        <v>14</v>
      </c>
      <c r="I21" s="2"/>
    </row>
    <row r="22" spans="1:9" ht="12.75" customHeight="1">
      <c r="A22" s="110"/>
      <c r="B22" s="111"/>
      <c r="C22" s="124"/>
      <c r="D22" s="124"/>
      <c r="E22" s="99">
        <f>E21*G21</f>
        <v>860000</v>
      </c>
      <c r="F22" s="99"/>
      <c r="G22" s="99"/>
      <c r="H22" s="61"/>
      <c r="I22" s="2"/>
    </row>
    <row r="23" spans="1:9" ht="12.75" customHeight="1">
      <c r="A23" s="110"/>
      <c r="B23" s="111"/>
      <c r="C23" s="124"/>
      <c r="D23" s="124"/>
      <c r="E23" s="99"/>
      <c r="F23" s="99"/>
      <c r="G23" s="99"/>
      <c r="H23" s="61"/>
      <c r="I23" s="2"/>
    </row>
    <row r="24" spans="1:9" ht="17.25" customHeight="1">
      <c r="A24" s="110"/>
      <c r="B24" s="111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2"/>
      <c r="B25" s="113"/>
      <c r="C25" s="95"/>
      <c r="D25" s="96"/>
      <c r="E25" s="5"/>
      <c r="F25" s="6"/>
      <c r="G25" s="3"/>
      <c r="H25" s="6">
        <f>F25*G25</f>
        <v>0</v>
      </c>
      <c r="I25" s="2"/>
    </row>
    <row r="26" spans="1:9" ht="25.15" customHeight="1">
      <c r="A26" s="77" t="s">
        <v>74</v>
      </c>
      <c r="B26" s="78"/>
      <c r="C26" s="116"/>
      <c r="D26" s="116"/>
      <c r="E26" s="5"/>
      <c r="F26" s="6"/>
      <c r="G26" s="3"/>
      <c r="H26" s="6">
        <f>F26*G26</f>
        <v>0</v>
      </c>
      <c r="I26" s="2"/>
    </row>
    <row r="27" spans="1:9">
      <c r="A27" s="79"/>
      <c r="B27" s="80"/>
      <c r="C27" s="116"/>
      <c r="D27" s="116"/>
      <c r="E27" s="5"/>
      <c r="F27" s="6"/>
      <c r="G27" s="3"/>
      <c r="H27" s="6">
        <f t="shared" ref="H27:H33" si="1">F27*G27</f>
        <v>0</v>
      </c>
      <c r="I27" s="2"/>
    </row>
    <row r="28" spans="1:9">
      <c r="A28" s="79"/>
      <c r="B28" s="80"/>
      <c r="C28" s="116"/>
      <c r="D28" s="116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16"/>
      <c r="D29" s="116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16"/>
      <c r="D30" s="116"/>
      <c r="E30" s="5"/>
      <c r="F30" s="6"/>
      <c r="G30" s="3"/>
      <c r="H30" s="6">
        <f t="shared" si="1"/>
        <v>0</v>
      </c>
      <c r="I30" s="2"/>
    </row>
    <row r="31" spans="1:9">
      <c r="A31" s="79"/>
      <c r="B31" s="80"/>
      <c r="C31" s="116"/>
      <c r="D31" s="116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79"/>
      <c r="B32" s="80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81"/>
      <c r="B33" s="82"/>
      <c r="C33" s="97"/>
      <c r="D33" s="98"/>
      <c r="E33" s="5"/>
      <c r="F33" s="6"/>
      <c r="G33" s="3"/>
      <c r="H33" s="6">
        <f t="shared" si="1"/>
        <v>0</v>
      </c>
      <c r="I33" s="2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2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2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8" t="s">
        <v>4</v>
      </c>
      <c r="F36" s="70">
        <f>SUM(E22,E34)</f>
        <v>860000</v>
      </c>
      <c r="G36" s="70"/>
      <c r="H36" s="9" t="s">
        <v>14</v>
      </c>
      <c r="I36" s="2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8" t="s">
        <v>15</v>
      </c>
      <c r="F37" s="68">
        <f>F36*1.1-F36</f>
        <v>86000.000000000116</v>
      </c>
      <c r="G37" s="69"/>
      <c r="H37" s="10"/>
      <c r="I37" s="2"/>
    </row>
    <row r="38" spans="1:9" ht="17.25" customHeight="1">
      <c r="A38" s="75" t="s">
        <v>22</v>
      </c>
      <c r="B38" s="76"/>
      <c r="C38" s="44"/>
      <c r="D38" s="45"/>
      <c r="E38" s="8" t="s">
        <v>21</v>
      </c>
      <c r="F38" s="83" t="s">
        <v>59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21" t="s">
        <v>62</v>
      </c>
      <c r="F39" s="72"/>
      <c r="G39" s="73"/>
      <c r="H39" s="74"/>
      <c r="I39" s="2"/>
    </row>
    <row r="40" spans="1:9" ht="20.25" customHeight="1">
      <c r="A40" s="42"/>
      <c r="B40" s="43"/>
      <c r="C40" s="48"/>
      <c r="D40" s="49"/>
      <c r="E40" s="25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946000</v>
      </c>
      <c r="G40" s="7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7" t="s">
        <v>43</v>
      </c>
      <c r="G41" s="117"/>
      <c r="H41" s="27">
        <f>F40-(F37+F36)</f>
        <v>0</v>
      </c>
      <c r="I41" s="2"/>
    </row>
    <row r="42" spans="1:9" ht="16.5" customHeight="1">
      <c r="B42" s="35"/>
      <c r="C42" s="2"/>
      <c r="D42" s="2"/>
      <c r="E42" s="39"/>
      <c r="F42" s="39"/>
      <c r="G42" s="39"/>
      <c r="H42" s="39"/>
      <c r="I42" s="2"/>
    </row>
    <row r="43" spans="1:9">
      <c r="A43" s="54"/>
      <c r="B43" s="54"/>
      <c r="C43" s="2"/>
      <c r="D43" s="2"/>
      <c r="E43" s="39"/>
      <c r="F43" s="39"/>
      <c r="G43" s="39"/>
      <c r="H43" s="39"/>
      <c r="I43" s="2"/>
    </row>
    <row r="44" spans="1:9">
      <c r="C44" s="2"/>
      <c r="D44" s="2"/>
      <c r="E44" s="39"/>
      <c r="F44" s="39"/>
      <c r="G44" s="39"/>
      <c r="H44" s="3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4" t="s">
        <v>54</v>
      </c>
      <c r="B3" s="54"/>
      <c r="C3" s="54"/>
      <c r="E3" t="s">
        <v>47</v>
      </c>
      <c r="F3">
        <f>Sheet1!F36</f>
        <v>860000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396000.00000000006</v>
      </c>
      <c r="D6" t="s">
        <v>50</v>
      </c>
    </row>
    <row r="8" spans="1:7">
      <c r="A8" s="54" t="s">
        <v>55</v>
      </c>
      <c r="B8" s="54"/>
      <c r="C8" s="54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860000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860000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860000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2024-02-13T01:57:04Z</dcterms:modified>
</cp:coreProperties>
</file>