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495E7B-0C83-41D2-BE5E-A49A6B241B73}" xr6:coauthVersionLast="47" xr6:coauthVersionMax="47" xr10:uidLastSave="{00000000-0000-0000-0000-000000000000}"/>
  <bookViews>
    <workbookView xWindow="8325" yWindow="54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<sst xmlns="http://schemas.openxmlformats.org/spreadsheetml/2006/main" count="97" uniqueCount="84">
  <si>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</si>
  <si>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</si>
  <si>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</si>
  <si>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</si>
  <si>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</si>
  <si>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</si>
  <si>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</si>
  <si>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</si>
  <si>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</si>
  <si>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</si>
  <si>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</si>
  <si>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</si>
  <si>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</si>
  <si>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</si>
  <si>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</si>
  <si>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</si>
  <si>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</si>
  <si>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</si>
  <si>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</si>
  <si>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</si>
  <si>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</si>
  <si>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</si>
  <si>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</si>
  <si>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</si>
  <si>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</si>
  <si>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</si>
  <si>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</si>
  <si>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</si>
  <si>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</si>
  <si>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</si>
  <si>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</si>
  <si>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</si>
  <si>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</si>
  <si>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</si>
  <si>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</si>
  <si>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</si>
  <si>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</si>
  <si>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</si>
  <si>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</si>
  <si>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</si>
  <si>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</si>
  <si>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</si>
  <si>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</si>
  <si>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</si>
  <si>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</si>
  <si>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</si>
  <si>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</si>
  <si>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</si>
  <si>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</si>
  <si>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</si>
  <si>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</si>
  <si>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</si>
  <si>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</si>
  <si>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</si>
  <si>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</si>
  <si>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</si>
  <si>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</si>
  <si>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</si>
  <si>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</si>
  <si>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</si>
  <si>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</si>
  <si>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</si>
  <si>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</si>
  <si>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</si>
  <si>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</si>
  <si>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</si>
  <si>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</si>
  <si>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</si>
  <si>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</si>
  <si>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</si>
  <si>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</si>
  <si>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</si>
  <si>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중고씨피유</t>
    <phoneticPr fontId="1" type="noConversion"/>
  </si>
  <si>
    <t>10700F 중고판매+B560 셋트로</t>
    <phoneticPr fontId="1" type="noConversion"/>
  </si>
  <si>
    <t>DEEPCOOL AG620 공랭 투팬 튼튼쿨러</t>
    <phoneticPr fontId="1" type="noConversion"/>
  </si>
  <si>
    <t>MSI PRO B760M-A DDR4 II</t>
    <phoneticPr fontId="1" type="noConversion"/>
  </si>
  <si>
    <t>기존메모리 활용</t>
    <phoneticPr fontId="1" type="noConversion"/>
  </si>
  <si>
    <t>기존 그래픽 RTX3060 활용</t>
    <phoneticPr fontId="1" type="noConversion"/>
  </si>
  <si>
    <t>기존 디스크</t>
    <phoneticPr fontId="1" type="noConversion"/>
  </si>
  <si>
    <t>기존 파워</t>
    <phoneticPr fontId="1" type="noConversion"/>
  </si>
  <si>
    <t>기존 케이스</t>
    <phoneticPr fontId="1" type="noConversion"/>
  </si>
  <si>
    <t>재조립 및 드라이버 설치 점검</t>
    <phoneticPr fontId="1" type="noConversion"/>
  </si>
  <si>
    <t>인텔 i7-14세대 14700K 8+12코어 16+12쓰레드</t>
    <phoneticPr fontId="1" type="noConversion"/>
  </si>
  <si>
    <t>업그레이드문의(전화)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</si>
</sst>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62</v>
      </c>
      <c r="D1" s="42"/>
      <c r="E1" s="109"/>
      <c r="F1" s="110"/>
      <c r="G1" s="110"/>
      <c r="H1" s="111"/>
    </row>
    <row r="2" spans="1:9" ht="22.5" customHeight="1">
      <c r="A2" s="15" t="s">
        <v>34</v>
      </c>
      <c r="B2" s="29">
        <v>1076482238</v>
      </c>
      <c r="C2" s="43"/>
      <c r="D2" s="44"/>
      <c r="E2" s="112"/>
      <c r="F2" s="39"/>
      <c r="G2" s="39"/>
      <c r="H2" s="113"/>
    </row>
    <row r="3" spans="1:9" ht="22.5" customHeight="1">
      <c r="A3" s="15" t="s">
        <v>35</v>
      </c>
      <c r="B3" s="16">
        <f ca="1">TODAY()</f>
        <v>45325</v>
      </c>
      <c r="C3" s="15" t="s">
        <v>36</v>
      </c>
      <c r="D3" s="18"/>
      <c r="E3" s="112"/>
      <c r="F3" s="39"/>
      <c r="G3" s="39"/>
      <c r="H3" s="113"/>
    </row>
    <row r="4" spans="1:9" ht="22.5" customHeight="1">
      <c r="A4" s="14" t="s">
        <v>33</v>
      </c>
      <c r="B4" s="47"/>
      <c r="C4" s="47"/>
      <c r="D4" s="48"/>
      <c r="E4" s="114"/>
      <c r="F4" s="115"/>
      <c r="G4" s="115"/>
      <c r="H4" s="116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5" t="s">
        <v>61</v>
      </c>
      <c r="B6" s="66"/>
      <c r="C6" s="55" t="s">
        <v>82</v>
      </c>
      <c r="D6" s="56"/>
      <c r="E6" s="3" t="s">
        <v>6</v>
      </c>
      <c r="F6" s="6">
        <v>615000</v>
      </c>
      <c r="G6" s="3">
        <v>1</v>
      </c>
      <c r="H6" s="6">
        <f>F6*G6</f>
        <v>615000</v>
      </c>
      <c r="I6" s="2"/>
    </row>
    <row r="7" spans="1:9" ht="24" customHeight="1">
      <c r="A7" s="67"/>
      <c r="B7" s="68"/>
      <c r="C7" s="55" t="s">
        <v>74</v>
      </c>
      <c r="D7" s="56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67"/>
      <c r="B8" s="68"/>
      <c r="C8" s="120" t="s">
        <v>75</v>
      </c>
      <c r="D8" s="121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7"/>
      <c r="B9" s="68"/>
      <c r="C9" s="55" t="s">
        <v>76</v>
      </c>
      <c r="D9" s="56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67"/>
      <c r="B10" s="68"/>
      <c r="C10" s="55" t="s">
        <v>77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7"/>
      <c r="D11" s="58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9" t="s">
        <v>78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31.5" customHeight="1">
      <c r="A13" s="67"/>
      <c r="B13" s="68"/>
      <c r="C13" s="52" t="s">
        <v>78</v>
      </c>
      <c r="D13" s="53"/>
      <c r="E13" s="3" t="s">
        <v>65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7"/>
      <c r="B14" s="68"/>
      <c r="C14" s="52" t="s">
        <v>80</v>
      </c>
      <c r="D14" s="53"/>
      <c r="E14" s="3" t="s">
        <v>66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7"/>
      <c r="B15" s="68"/>
      <c r="C15" s="52" t="s">
        <v>79</v>
      </c>
      <c r="D15" s="53"/>
      <c r="E15" s="3" t="s">
        <v>67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7"/>
      <c r="B16" s="68"/>
      <c r="C16" s="134"/>
      <c r="D16" s="54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129" t="s">
        <v>81</v>
      </c>
      <c r="D17" s="130"/>
      <c r="E17" s="4" t="s">
        <v>69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7"/>
      <c r="B18" s="68"/>
      <c r="C18" s="131"/>
      <c r="D18" s="130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132"/>
      <c r="D19" s="133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67"/>
      <c r="B20" s="68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69" t="s">
        <v>64</v>
      </c>
      <c r="B21" s="70"/>
      <c r="C21" s="49" t="s">
        <v>12</v>
      </c>
      <c r="D21" s="49"/>
      <c r="E21" s="60">
        <f>SUM(H6:H20)</f>
        <v>870000</v>
      </c>
      <c r="F21" s="60"/>
      <c r="G21" s="24">
        <v>1</v>
      </c>
      <c r="H21" s="119" t="s">
        <v>14</v>
      </c>
      <c r="I21" s="2"/>
    </row>
    <row r="22" spans="1:9" ht="12.75" customHeight="1">
      <c r="A22" s="71"/>
      <c r="B22" s="72"/>
      <c r="C22" s="49"/>
      <c r="D22" s="49"/>
      <c r="E22" s="60">
        <f>E21*G21</f>
        <v>870000</v>
      </c>
      <c r="F22" s="60"/>
      <c r="G22" s="60"/>
      <c r="H22" s="119"/>
      <c r="I22" s="2"/>
    </row>
    <row r="23" spans="1:9" ht="12.75" customHeight="1">
      <c r="A23" s="71"/>
      <c r="B23" s="72"/>
      <c r="C23" s="49"/>
      <c r="D23" s="49"/>
      <c r="E23" s="60"/>
      <c r="F23" s="60"/>
      <c r="G23" s="60"/>
      <c r="H23" s="119"/>
      <c r="I23" s="2"/>
    </row>
    <row r="24" spans="1:9" ht="17.25" customHeight="1">
      <c r="A24" s="71"/>
      <c r="B24" s="72"/>
      <c r="C24" s="86" t="s">
        <v>17</v>
      </c>
      <c r="D24" s="8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3"/>
      <c r="B25" s="74"/>
      <c r="C25" s="52" t="s">
        <v>73</v>
      </c>
      <c r="D25" s="53"/>
      <c r="E25" s="5" t="s">
        <v>72</v>
      </c>
      <c r="F25" s="6">
        <v>150000</v>
      </c>
      <c r="G25" s="3">
        <v>-1</v>
      </c>
      <c r="H25" s="6">
        <f>F25*G25</f>
        <v>-150000</v>
      </c>
      <c r="I25" s="2"/>
    </row>
    <row r="26" spans="1:9" ht="25.15" customHeight="1">
      <c r="A26" s="92" t="s">
        <v>59</v>
      </c>
      <c r="B26" s="93"/>
      <c r="C26" s="75"/>
      <c r="D26" s="75"/>
      <c r="E26" s="5"/>
      <c r="F26" s="6"/>
      <c r="G26" s="3"/>
      <c r="H26" s="6">
        <f>F26*G26</f>
        <v>0</v>
      </c>
      <c r="I26" s="2"/>
    </row>
    <row r="27" spans="1:9">
      <c r="A27" s="94"/>
      <c r="B27" s="95"/>
      <c r="C27" s="75"/>
      <c r="D27" s="75"/>
      <c r="E27" s="5"/>
      <c r="F27" s="6"/>
      <c r="G27" s="3"/>
      <c r="H27" s="6">
        <f t="shared" ref="H27:H33" si="1">F27*G27</f>
        <v>0</v>
      </c>
      <c r="I27" s="2"/>
    </row>
    <row r="28" spans="1:9">
      <c r="A28" s="94"/>
      <c r="B28" s="95"/>
      <c r="C28" s="75"/>
      <c r="D28" s="7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75"/>
      <c r="D29" s="75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75"/>
      <c r="D30" s="75"/>
      <c r="E30" s="5"/>
      <c r="F30" s="6"/>
      <c r="G30" s="3"/>
      <c r="H30" s="6">
        <f t="shared" si="1"/>
        <v>0</v>
      </c>
      <c r="I30" s="2"/>
    </row>
    <row r="31" spans="1:9">
      <c r="A31" s="94"/>
      <c r="B31" s="95"/>
      <c r="C31" s="75"/>
      <c r="D31" s="75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4"/>
      <c r="B32" s="95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6"/>
      <c r="B33" s="97"/>
      <c r="C33" s="88"/>
      <c r="D33" s="89"/>
      <c r="E33" s="5"/>
      <c r="F33" s="6"/>
      <c r="G33" s="3"/>
      <c r="H33" s="6">
        <f t="shared" si="1"/>
        <v>0</v>
      </c>
      <c r="I33" s="2"/>
    </row>
    <row r="34" spans="1:9" ht="13.5" customHeight="1">
      <c r="A34" s="98" t="s">
        <v>24</v>
      </c>
      <c r="B34" s="99"/>
      <c r="C34" s="8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3"/>
      <c r="E34" s="61">
        <f>SUM(H25:H33)</f>
        <v>-150000</v>
      </c>
      <c r="F34" s="62"/>
      <c r="G34" s="62"/>
      <c r="H34" s="117" t="s">
        <v>14</v>
      </c>
      <c r="I34" s="2"/>
    </row>
    <row r="35" spans="1:9" ht="14.25" customHeight="1">
      <c r="A35" s="100"/>
      <c r="B35" s="101"/>
      <c r="C35" s="84"/>
      <c r="D35" s="85"/>
      <c r="E35" s="63"/>
      <c r="F35" s="64"/>
      <c r="G35" s="64"/>
      <c r="H35" s="118"/>
      <c r="I35" s="2"/>
    </row>
    <row r="36" spans="1:9" ht="16.5" customHeight="1">
      <c r="A36" s="90" t="s">
        <v>27</v>
      </c>
      <c r="B36" s="91"/>
      <c r="C36" s="80" t="b">
        <f>IF(F38="카드+현금",Sheet3!C11,IF(F38="현금+카드",Sheet3!C4))</f>
        <v>0</v>
      </c>
      <c r="D36" s="81"/>
      <c r="E36" s="8" t="s">
        <v>4</v>
      </c>
      <c r="F36" s="124">
        <f>SUM(E22,E34)</f>
        <v>720000</v>
      </c>
      <c r="G36" s="124"/>
      <c r="H36" s="9" t="s">
        <v>14</v>
      </c>
      <c r="I36" s="2"/>
    </row>
    <row r="37" spans="1:9" ht="16.5" customHeight="1">
      <c r="A37" s="90" t="s">
        <v>26</v>
      </c>
      <c r="B37" s="91"/>
      <c r="C37" s="78" t="b">
        <f>IF(F38="카드+현금",Sheet3!C9,IF(F38="현금+카드",Sheet3!C6))</f>
        <v>0</v>
      </c>
      <c r="D37" s="79"/>
      <c r="E37" s="8" t="s">
        <v>15</v>
      </c>
      <c r="F37" s="122">
        <f>F36*1.1-F36</f>
        <v>72000.000000000116</v>
      </c>
      <c r="G37" s="123"/>
      <c r="H37" s="10"/>
      <c r="I37" s="2"/>
    </row>
    <row r="38" spans="1:9" ht="17.25" customHeight="1">
      <c r="A38" s="90" t="s">
        <v>22</v>
      </c>
      <c r="B38" s="91"/>
      <c r="C38" s="103"/>
      <c r="D38" s="104"/>
      <c r="E38" s="8" t="s">
        <v>21</v>
      </c>
      <c r="F38" s="76" t="s">
        <v>60</v>
      </c>
      <c r="G38" s="77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8" t="s">
        <v>23</v>
      </c>
      <c r="B39" s="99"/>
      <c r="C39" s="105">
        <f>SUM(C36:C37)-C38</f>
        <v>0</v>
      </c>
      <c r="D39" s="106"/>
      <c r="E39" s="21" t="s">
        <v>63</v>
      </c>
      <c r="F39" s="126"/>
      <c r="G39" s="127"/>
      <c r="H39" s="128"/>
      <c r="I39" s="2"/>
    </row>
    <row r="40" spans="1:9" ht="20.25" customHeight="1">
      <c r="A40" s="100"/>
      <c r="B40" s="101"/>
      <c r="C40" s="107"/>
      <c r="D40" s="108"/>
      <c r="E40" s="25" t="s">
        <v>16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792000</v>
      </c>
      <c r="G40" s="12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2"/>
      <c r="F42" s="102"/>
      <c r="G42" s="102"/>
      <c r="H42" s="102"/>
      <c r="I42" s="2"/>
    </row>
    <row r="43" spans="1:9">
      <c r="A43" s="39"/>
      <c r="B43" s="39"/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102"/>
      <c r="F44" s="102"/>
      <c r="G44" s="102"/>
      <c r="H44" s="10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720000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242000.00000000003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720000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2024-02-03T03:52:13Z</dcterms:modified>
</cp:coreProperties>
</file>