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794772F9-028C-4F73-86AF-037ECEA899F3}" xr6:coauthVersionLast="47" xr6:coauthVersionMax="47" xr10:uidLastSave="{00000000-0000-0000-0000-000000000000}"/>
  <bookViews>
    <workbookView xWindow="2910" yWindow="390" windowWidth="21600" windowHeight="149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  <c r="H18" i="1"/>
  <c r="C34" i="1" l="1"/>
  <c r="H40" i="1"/>
  <c r="H38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<sst xmlns="http://schemas.openxmlformats.org/spreadsheetml/2006/main" count="103" uniqueCount="90">
  <si>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</si>
  <si>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</si>
  <si>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</si>
  <si>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</si>
  <si>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</si>
  <si>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</si>
  <si>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</si>
  <si>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</si>
  <si>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</si>
  <si>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</si>
  <si>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</si>
  <si>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</si>
  <si>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</si>
  <si>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</si>
  <si>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</si>
  <si>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</si>
  <si>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</si>
  <si>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</si>
  <si>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</si>
  <si>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</si>
  <si>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</si>
  <si>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</si>
  <si>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</si>
  <si>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</si>
  <si>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</si>
  <si>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</si>
  <si>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</si>
  <si>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</si>
  <si>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</si>
  <si>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</si>
  <si>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</si>
  <si>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</si>
  <si>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</si>
  <si>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</si>
  <si>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</si>
  <si>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</si>
  <si>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</si>
  <si>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</si>
  <si>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</si>
  <si>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</si>
  <si>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</si>
  <si>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</si>
  <si>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</si>
  <si>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</si>
  <si>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</si>
  <si>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</si>
  <si>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</si>
  <si>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</si>
  <si>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</si>
  <si>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</si>
  <si>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</si>
  <si>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</si>
  <si>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</si>
  <si>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</si>
  <si>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</si>
  <si>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</si>
  <si>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</si>
  <si>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</si>
  <si>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</si>
  <si>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</si>
  <si>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</si>
  <si>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</si>
  <si>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</si>
  <si>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</si>
  <si>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</si>
  <si>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</si>
  <si>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</si>
  <si>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</si>
  <si>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</si>
  <si>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</si>
  <si>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</si>
  <si>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</si>
  <si>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</si>
  <si>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</si>
  <si>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</si>
  <si>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>서우림(기존업글문의)</t>
    <phoneticPr fontId="1" type="noConversion"/>
  </si>
  <si>
    <t>인텔 코어i5-12세대 12400F 6코어12쓰레드</t>
    <phoneticPr fontId="1" type="noConversion"/>
  </si>
  <si>
    <t>CR-1000 EVO AUTO RGB (BLACK)</t>
    <phoneticPr fontId="1" type="noConversion"/>
  </si>
  <si>
    <t>MSI PRO H610M-E DDR4</t>
    <phoneticPr fontId="1" type="noConversion"/>
  </si>
  <si>
    <t>기존램 8x2=16GB 듀얼링크구성</t>
    <phoneticPr fontId="1" type="noConversion"/>
  </si>
  <si>
    <t>기존 GTX1660TI 사용</t>
    <phoneticPr fontId="1" type="noConversion"/>
  </si>
  <si>
    <t>기존 삼성EVO 불량아니면 보조공간으로 활용</t>
    <phoneticPr fontId="1" type="noConversion"/>
  </si>
  <si>
    <t xml:space="preserve"> WD Blue SN580 M.2 NVMe (500GB)기존꺼보다 7배이상 빨라요  (추천!)</t>
    <phoneticPr fontId="1" type="noConversion"/>
  </si>
  <si>
    <t>/</t>
    <phoneticPr fontId="1" type="noConversion"/>
  </si>
  <si>
    <t>기존케이스</t>
    <phoneticPr fontId="1" type="noConversion"/>
  </si>
  <si>
    <t>기존파워서플라이</t>
    <phoneticPr fontId="1" type="noConversion"/>
  </si>
  <si>
    <t>컴퓨터 전체분해 및 케이스 쿨러 점검 및 청소</t>
    <phoneticPr fontId="1" type="noConversion"/>
  </si>
  <si>
    <t>점검</t>
    <phoneticPr fontId="1" type="noConversion"/>
  </si>
  <si>
    <t>기존 i5 9400F + 기존 메인보드 중고판매</t>
    <phoneticPr fontId="1" type="noConversion"/>
  </si>
  <si>
    <t>중고판매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</si>
</sst>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75</v>
      </c>
      <c r="C1" s="115" t="s">
        <v>62</v>
      </c>
      <c r="D1" s="116"/>
      <c r="E1" s="47"/>
      <c r="F1" s="48"/>
      <c r="G1" s="48"/>
      <c r="H1" s="49"/>
    </row>
    <row r="2" spans="1:9" ht="22.5" customHeight="1">
      <c r="A2" s="15" t="s">
        <v>34</v>
      </c>
      <c r="B2" s="29">
        <v>1099768617</v>
      </c>
      <c r="C2" s="117"/>
      <c r="D2" s="118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45315</v>
      </c>
      <c r="C3" s="15" t="s">
        <v>36</v>
      </c>
      <c r="D3" s="18"/>
      <c r="E3" s="50"/>
      <c r="F3" s="51"/>
      <c r="G3" s="51"/>
      <c r="H3" s="52"/>
    </row>
    <row r="4" spans="1:9" ht="22.5" customHeight="1">
      <c r="A4" s="14" t="s">
        <v>33</v>
      </c>
      <c r="B4" s="119"/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61</v>
      </c>
      <c r="B6" s="102"/>
      <c r="C6" s="61" t="s">
        <v>76</v>
      </c>
      <c r="D6" s="62"/>
      <c r="E6" s="3" t="s">
        <v>6</v>
      </c>
      <c r="F6" s="6">
        <v>195000</v>
      </c>
      <c r="G6" s="3">
        <v>1</v>
      </c>
      <c r="H6" s="6">
        <f>F6*G6</f>
        <v>195000</v>
      </c>
      <c r="I6" s="2"/>
    </row>
    <row r="7" spans="1:9" ht="24" customHeight="1">
      <c r="A7" s="103"/>
      <c r="B7" s="104"/>
      <c r="C7" s="61" t="s">
        <v>77</v>
      </c>
      <c r="D7" s="62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103"/>
      <c r="B8" s="104"/>
      <c r="C8" s="63" t="s">
        <v>78</v>
      </c>
      <c r="D8" s="64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103"/>
      <c r="B9" s="104"/>
      <c r="C9" s="61" t="s">
        <v>79</v>
      </c>
      <c r="D9" s="62"/>
      <c r="E9" s="3" t="s">
        <v>8</v>
      </c>
      <c r="F9" s="6">
        <v>0</v>
      </c>
      <c r="G9" s="3"/>
      <c r="H9" s="6">
        <f t="shared" si="0"/>
        <v>0</v>
      </c>
      <c r="I9" s="2"/>
    </row>
    <row r="10" spans="1:9" ht="24" customHeight="1">
      <c r="A10" s="103"/>
      <c r="B10" s="104"/>
      <c r="C10" s="61" t="s">
        <v>80</v>
      </c>
      <c r="D10" s="62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103"/>
      <c r="B11" s="104"/>
      <c r="C11" s="126" t="s">
        <v>81</v>
      </c>
      <c r="D11" s="127"/>
      <c r="E11" s="3" t="s">
        <v>10</v>
      </c>
      <c r="F11" s="6">
        <v>0</v>
      </c>
      <c r="G11" s="3"/>
      <c r="H11" s="6">
        <f t="shared" si="0"/>
        <v>0</v>
      </c>
      <c r="I11" s="2"/>
    </row>
    <row r="12" spans="1:9" ht="24" customHeight="1">
      <c r="A12" s="103"/>
      <c r="B12" s="104"/>
      <c r="C12" s="128" t="s">
        <v>82</v>
      </c>
      <c r="D12" s="62"/>
      <c r="E12" s="3" t="s">
        <v>10</v>
      </c>
      <c r="F12" s="6">
        <v>62000</v>
      </c>
      <c r="G12" s="3">
        <v>1</v>
      </c>
      <c r="H12" s="6">
        <f t="shared" si="0"/>
        <v>62000</v>
      </c>
      <c r="I12" s="2"/>
    </row>
    <row r="13" spans="1:9" ht="31.5" customHeight="1">
      <c r="A13" s="103"/>
      <c r="B13" s="104"/>
      <c r="C13" s="92" t="s">
        <v>83</v>
      </c>
      <c r="D13" s="93"/>
      <c r="E13" s="3" t="s">
        <v>66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2" t="s">
        <v>84</v>
      </c>
      <c r="D14" s="93"/>
      <c r="E14" s="3" t="s">
        <v>67</v>
      </c>
      <c r="F14" s="6">
        <v>0</v>
      </c>
      <c r="G14" s="3"/>
      <c r="H14" s="6">
        <f t="shared" si="0"/>
        <v>0</v>
      </c>
      <c r="I14" s="2"/>
    </row>
    <row r="15" spans="1:9" ht="24" customHeight="1">
      <c r="A15" s="103"/>
      <c r="B15" s="104"/>
      <c r="C15" s="92" t="s">
        <v>85</v>
      </c>
      <c r="D15" s="93"/>
      <c r="E15" s="3" t="s">
        <v>68</v>
      </c>
      <c r="F15" s="6">
        <v>0</v>
      </c>
      <c r="G15" s="3"/>
      <c r="H15" s="6">
        <f t="shared" si="0"/>
        <v>0</v>
      </c>
      <c r="I15" s="2"/>
    </row>
    <row r="16" spans="1:9" ht="24" customHeight="1">
      <c r="A16" s="103"/>
      <c r="B16" s="104"/>
      <c r="C16" s="92" t="s">
        <v>86</v>
      </c>
      <c r="D16" s="93"/>
      <c r="E16" s="3" t="s">
        <v>87</v>
      </c>
      <c r="F16" s="6">
        <v>0</v>
      </c>
      <c r="G16" s="3"/>
      <c r="H16" s="6">
        <f t="shared" si="0"/>
        <v>0</v>
      </c>
      <c r="I16" s="2"/>
    </row>
    <row r="17" spans="1:9">
      <c r="A17" s="103"/>
      <c r="B17" s="104"/>
      <c r="C17" s="129" t="s">
        <v>70</v>
      </c>
      <c r="D17" s="112"/>
      <c r="E17" s="4" t="s">
        <v>69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3"/>
      <c r="B18" s="104"/>
      <c r="C18" s="111" t="s">
        <v>74</v>
      </c>
      <c r="D18" s="112"/>
      <c r="E18" s="4" t="s">
        <v>72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24" t="s">
        <v>71</v>
      </c>
      <c r="D19" s="125"/>
      <c r="E19" s="3" t="s">
        <v>73</v>
      </c>
      <c r="F19" s="7"/>
      <c r="G19" s="4"/>
      <c r="H19" s="6">
        <f t="shared" si="0"/>
        <v>0</v>
      </c>
      <c r="I19" s="2"/>
    </row>
    <row r="20" spans="1:9">
      <c r="A20" s="103"/>
      <c r="B20" s="104"/>
      <c r="C20" s="122"/>
      <c r="D20" s="123"/>
      <c r="E20" s="4" t="s">
        <v>63</v>
      </c>
      <c r="F20" s="7"/>
      <c r="G20" s="4"/>
      <c r="H20" s="6">
        <f t="shared" si="0"/>
        <v>0</v>
      </c>
      <c r="I20" s="2"/>
    </row>
    <row r="21" spans="1:9" ht="12.75" customHeight="1">
      <c r="A21" s="105" t="s">
        <v>65</v>
      </c>
      <c r="B21" s="106"/>
      <c r="C21" s="121" t="s">
        <v>12</v>
      </c>
      <c r="D21" s="121"/>
      <c r="E21" s="96">
        <f>SUM(H6:H20)</f>
        <v>460000</v>
      </c>
      <c r="F21" s="96"/>
      <c r="G21" s="24">
        <v>1</v>
      </c>
      <c r="H21" s="58" t="s">
        <v>14</v>
      </c>
      <c r="I21" s="2"/>
    </row>
    <row r="22" spans="1:9" ht="12.75" customHeight="1">
      <c r="A22" s="107"/>
      <c r="B22" s="108"/>
      <c r="C22" s="121"/>
      <c r="D22" s="121"/>
      <c r="E22" s="96">
        <f>E21*G21</f>
        <v>460000</v>
      </c>
      <c r="F22" s="96"/>
      <c r="G22" s="96"/>
      <c r="H22" s="58"/>
      <c r="I22" s="2"/>
    </row>
    <row r="23" spans="1:9" ht="12.75" customHeight="1">
      <c r="A23" s="107"/>
      <c r="B23" s="108"/>
      <c r="C23" s="121"/>
      <c r="D23" s="121"/>
      <c r="E23" s="96"/>
      <c r="F23" s="96"/>
      <c r="G23" s="96"/>
      <c r="H23" s="58"/>
      <c r="I23" s="2"/>
    </row>
    <row r="24" spans="1:9" ht="17.25" customHeight="1">
      <c r="A24" s="107"/>
      <c r="B24" s="108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2" t="s">
        <v>88</v>
      </c>
      <c r="D25" s="93"/>
      <c r="E25" s="5" t="s">
        <v>89</v>
      </c>
      <c r="F25" s="6">
        <v>60000</v>
      </c>
      <c r="G25" s="3">
        <v>-1</v>
      </c>
      <c r="H25" s="6">
        <f>F25*G25</f>
        <v>-60000</v>
      </c>
      <c r="I25" s="2"/>
    </row>
    <row r="26" spans="1:9" ht="25.15" customHeight="1">
      <c r="A26" s="74" t="s">
        <v>59</v>
      </c>
      <c r="B26" s="75"/>
      <c r="C26" s="113"/>
      <c r="D26" s="113"/>
      <c r="E26" s="5"/>
      <c r="F26" s="6"/>
      <c r="G26" s="3"/>
      <c r="H26" s="6">
        <f>F26*G26</f>
        <v>0</v>
      </c>
      <c r="I26" s="2"/>
    </row>
    <row r="27" spans="1:9">
      <c r="A27" s="76"/>
      <c r="B27" s="77"/>
      <c r="C27" s="113"/>
      <c r="D27" s="113"/>
      <c r="E27" s="5"/>
      <c r="F27" s="6"/>
      <c r="G27" s="3"/>
      <c r="H27" s="6">
        <f t="shared" ref="H27:H33" si="1">F27*G27</f>
        <v>0</v>
      </c>
      <c r="I27" s="2"/>
    </row>
    <row r="28" spans="1:9">
      <c r="A28" s="76"/>
      <c r="B28" s="77"/>
      <c r="C28" s="113"/>
      <c r="D28" s="11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113"/>
      <c r="D29" s="11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113"/>
      <c r="D30" s="113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113"/>
      <c r="D31" s="113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-60000</v>
      </c>
      <c r="F34" s="98"/>
      <c r="G34" s="98"/>
      <c r="H34" s="56" t="s">
        <v>14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27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400000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82" t="b">
        <f>IF(F38="카드+현금",Sheet3!C9,IF(F38="현금+카드",Sheet3!C6))</f>
        <v>0</v>
      </c>
      <c r="D37" s="83"/>
      <c r="E37" s="8" t="s">
        <v>15</v>
      </c>
      <c r="F37" s="65">
        <f>F36*1.1-F36</f>
        <v>40000.000000000058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80" t="s">
        <v>60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64</v>
      </c>
      <c r="F39" s="69"/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440000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44</v>
      </c>
      <c r="G41" s="114"/>
      <c r="H41" s="27">
        <f>F40-(F37+F36)</f>
        <v>0</v>
      </c>
      <c r="I41" s="2"/>
    </row>
    <row r="42" spans="1:9" ht="16.5" customHeight="1">
      <c r="B42" s="35"/>
      <c r="C42" s="2"/>
      <c r="D42" s="2"/>
      <c r="E42" s="36" t="s">
        <v>41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54</v>
      </c>
      <c r="B3" s="51"/>
      <c r="C3" s="51"/>
      <c r="E3" t="s">
        <v>47</v>
      </c>
      <c r="F3">
        <f>Sheet1!F36</f>
        <v>400000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-110000.00000000001</v>
      </c>
      <c r="D6" t="s">
        <v>50</v>
      </c>
    </row>
    <row r="8" spans="1:7">
      <c r="A8" s="51" t="s">
        <v>55</v>
      </c>
      <c r="B8" s="51"/>
      <c r="C8" s="51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400000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400000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400000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2023-12-27T05:58:55Z</cp:lastPrinted>
  <dcterms:created xsi:type="dcterms:W3CDTF">2019-03-28T03:58:09Z</dcterms:created>
  <dcterms:modified xsi:type="dcterms:W3CDTF">2024-01-24T04:20:19Z</dcterms:modified>
</cp:coreProperties>
</file>