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305DB2C-7C3A-4716-8895-299D8457DD27}" xr6:coauthVersionLast="47" xr6:coauthVersionMax="47" xr10:uidLastSave="{00000000-0000-0000-0000-000000000000}"/>
  <bookViews>
    <workbookView xWindow="4575" yWindow="420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<sst xmlns="http://schemas.openxmlformats.org/spreadsheetml/2006/main" count="99" uniqueCount="87">
  <si>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</si>
  <si>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</si>
  <si>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</si>
  <si>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</si>
  <si>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</si>
  <si>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</si>
  <si>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</si>
  <si>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</si>
  <si>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</si>
  <si>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</si>
  <si>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</si>
  <si>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</si>
  <si>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</si>
  <si>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</si>
  <si>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</si>
  <si>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</si>
  <si>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</si>
  <si>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</si>
  <si>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</si>
  <si>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</si>
  <si>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</si>
  <si>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</si>
  <si>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</si>
  <si>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</si>
  <si>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</si>
  <si>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</si>
  <si>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</si>
  <si>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</si>
  <si>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</si>
  <si>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</si>
  <si>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</si>
  <si>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</si>
  <si>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</si>
  <si>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</si>
  <si>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</si>
  <si>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</si>
  <si>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</si>
  <si>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</si>
  <si>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</si>
  <si>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</si>
  <si>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</si>
  <si>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</si>
  <si>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</si>
  <si>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</si>
  <si>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</si>
  <si>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</si>
  <si>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</si>
  <si>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</si>
  <si>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</si>
  <si>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</si>
  <si>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</si>
  <si>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</si>
  <si>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</si>
  <si>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</si>
  <si>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</si>
  <si>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</si>
  <si>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</si>
  <si>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</si>
  <si>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</si>
  <si>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</si>
  <si>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</si>
  <si>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</si>
  <si>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</si>
  <si>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</si>
  <si>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</si>
  <si>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</si>
  <si>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</si>
  <si>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</si>
  <si>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</si>
  <si>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</si>
  <si>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</si>
  <si>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</si>
  <si>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</si>
  <si>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</si>
  <si>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</si>
  <si>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</si>
  <si>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AMD 라이젠5 PRO 4650G 6코어12쓰레드</t>
    <phoneticPr fontId="1" type="noConversion"/>
  </si>
  <si>
    <t>AMD정품쿨러</t>
    <phoneticPr fontId="1" type="noConversion"/>
  </si>
  <si>
    <t>MSI A520M-A PRO</t>
    <phoneticPr fontId="1" type="noConversion"/>
  </si>
  <si>
    <t>내장그래픽 활용</t>
    <phoneticPr fontId="1" type="noConversion"/>
  </si>
  <si>
    <t>P3 M.2 NVME 500G 일반대비 6배이상빨라요</t>
    <phoneticPr fontId="1" type="noConversion"/>
  </si>
  <si>
    <t>마이크로닉스 정격브랜드 80+인증 400W</t>
    <phoneticPr fontId="1" type="noConversion"/>
  </si>
  <si>
    <t>삼성전자 DDR4-3200 (16GB)</t>
    <phoneticPr fontId="1" type="noConversion"/>
  </si>
  <si>
    <t>사진편집+ 동영상편집</t>
    <phoneticPr fontId="1" type="noConversion"/>
  </si>
  <si>
    <t>사무용 미니케이스 블랙</t>
    <phoneticPr fontId="1" type="noConversion"/>
  </si>
  <si>
    <t>기존데이터 백업부탁드립니다.</t>
    <phoneticPr fontId="1" type="noConversion"/>
  </si>
  <si>
    <t>사무용 및 사진편집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</si>
</sst>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62</v>
      </c>
      <c r="D1" s="39"/>
      <c r="E1" s="106"/>
      <c r="F1" s="107"/>
      <c r="G1" s="107"/>
      <c r="H1" s="108"/>
    </row>
    <row r="2" spans="1:9" ht="22.5" customHeight="1">
      <c r="A2" s="15" t="s">
        <v>34</v>
      </c>
      <c r="B2" s="29">
        <v>1089713401</v>
      </c>
      <c r="C2" s="40"/>
      <c r="D2" s="41"/>
      <c r="E2" s="109"/>
      <c r="F2" s="36"/>
      <c r="G2" s="36"/>
      <c r="H2" s="110"/>
    </row>
    <row r="3" spans="1:9" ht="22.5" customHeight="1">
      <c r="A3" s="15" t="s">
        <v>35</v>
      </c>
      <c r="B3" s="16">
        <f ca="1">TODAY()</f>
        <v>45306</v>
      </c>
      <c r="C3" s="15" t="s">
        <v>36</v>
      </c>
      <c r="D3" s="18"/>
      <c r="E3" s="109"/>
      <c r="F3" s="36"/>
      <c r="G3" s="36"/>
      <c r="H3" s="110"/>
    </row>
    <row r="4" spans="1:9" ht="22.5" customHeight="1">
      <c r="A4" s="14" t="s">
        <v>33</v>
      </c>
      <c r="B4" s="44"/>
      <c r="C4" s="44"/>
      <c r="D4" s="45"/>
      <c r="E4" s="111"/>
      <c r="F4" s="112"/>
      <c r="G4" s="112"/>
      <c r="H4" s="113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76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17" t="s">
        <v>78</v>
      </c>
      <c r="D8" s="118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67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68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455000</v>
      </c>
      <c r="F21" s="62"/>
      <c r="G21" s="24">
        <v>1</v>
      </c>
      <c r="H21" s="116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455000</v>
      </c>
      <c r="F22" s="62"/>
      <c r="G22" s="62"/>
      <c r="H22" s="116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16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126"/>
      <c r="B26" s="127"/>
      <c r="C26" s="78" t="s">
        <v>83</v>
      </c>
      <c r="D26" s="78"/>
      <c r="E26" s="5"/>
      <c r="F26" s="6"/>
      <c r="G26" s="3"/>
      <c r="H26" s="6">
        <f>F26*G26</f>
        <v>0</v>
      </c>
      <c r="I26" s="2"/>
    </row>
    <row r="27" spans="1:9">
      <c r="A27" s="128"/>
      <c r="B27" s="129"/>
      <c r="C27" s="78" t="s">
        <v>85</v>
      </c>
      <c r="D27" s="78"/>
      <c r="F27" s="6"/>
      <c r="G27" s="3"/>
      <c r="H27" s="6">
        <f t="shared" ref="H27:H33" si="1">F27*G27</f>
        <v>0</v>
      </c>
      <c r="I27" s="2"/>
    </row>
    <row r="28" spans="1:9">
      <c r="A28" s="128"/>
      <c r="B28" s="129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128"/>
      <c r="B29" s="129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128"/>
      <c r="B30" s="129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128"/>
      <c r="B31" s="129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28"/>
      <c r="B32" s="129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0"/>
      <c r="B33" s="131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95" t="s">
        <v>24</v>
      </c>
      <c r="B34" s="96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14" t="s">
        <v>14</v>
      </c>
      <c r="I34" s="2"/>
    </row>
    <row r="35" spans="1:9" ht="14.25" customHeight="1">
      <c r="A35" s="97"/>
      <c r="B35" s="98"/>
      <c r="C35" s="87"/>
      <c r="D35" s="88"/>
      <c r="E35" s="65"/>
      <c r="F35" s="66"/>
      <c r="G35" s="66"/>
      <c r="H35" s="115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1">
        <f>SUM(E22,E34)</f>
        <v>455000</v>
      </c>
      <c r="G36" s="121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19">
        <f>F36*1.1-F36</f>
        <v>45500.000000000058</v>
      </c>
      <c r="G37" s="120"/>
      <c r="H37" s="10"/>
      <c r="I37" s="2"/>
    </row>
    <row r="38" spans="1:9" ht="17.25" customHeight="1">
      <c r="A38" s="93" t="s">
        <v>22</v>
      </c>
      <c r="B38" s="94"/>
      <c r="C38" s="100"/>
      <c r="D38" s="101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5" t="s">
        <v>23</v>
      </c>
      <c r="B39" s="96"/>
      <c r="C39" s="102">
        <f>SUM(C36:C37)-C38</f>
        <v>0</v>
      </c>
      <c r="D39" s="103"/>
      <c r="E39" s="21" t="s">
        <v>64</v>
      </c>
      <c r="F39" s="123"/>
      <c r="G39" s="124"/>
      <c r="H39" s="125"/>
      <c r="I39" s="2"/>
    </row>
    <row r="40" spans="1:9" ht="20.25" customHeight="1">
      <c r="A40" s="97"/>
      <c r="B40" s="98"/>
      <c r="C40" s="104"/>
      <c r="D40" s="105"/>
      <c r="E40" s="25" t="s">
        <v>16</v>
      </c>
      <c r="F40" s="122">
        <f>IF(F38="현금(이체X)",F36,IF(F38="웹결제",ROUND(Sheet2!B7,-4),IF(F38="이체 및 현금영수증",F36+F36*10%,IF(F38="이체 및 세금계산서",F36+F36*10%,IF(F38="이체 및 세금계산서",F36+F36*10%,)))))-F39</f>
        <v>500500</v>
      </c>
      <c r="G40" s="12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99" t="s">
        <v>41</v>
      </c>
      <c r="F42" s="99"/>
      <c r="G42" s="99"/>
      <c r="H42" s="99"/>
      <c r="I42" s="2"/>
    </row>
    <row r="43" spans="1:9">
      <c r="A43" s="36"/>
      <c r="B43" s="36"/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99"/>
      <c r="F44" s="99"/>
      <c r="G44" s="99"/>
      <c r="H44" s="9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455000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-49500.000000000007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455000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455000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455000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2024-01-15T01:52:33Z</dcterms:modified>
</cp:coreProperties>
</file>