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935D892-1F1E-4144-B5D1-D6AC72CA60DF}" xr6:coauthVersionLast="47" xr6:coauthVersionMax="47" xr10:uidLastSave="{96030C9B-FEE1-434F-8F14-4FA4D512D9A2}"/>
  <bookViews>
    <workbookView xWindow="255" yWindow="180" windowWidth="21615" windowHeight="1519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<sst xmlns="http://schemas.openxmlformats.org/spreadsheetml/2006/main" count="105" uniqueCount="93">
  <si>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</si>
  <si>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</si>
  <si>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</si>
  <si>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</si>
  <si>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</si>
  <si>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</si>
  <si>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</si>
  <si>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</si>
  <si>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</si>
  <si>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</si>
  <si>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</si>
  <si>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</si>
  <si>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</si>
  <si>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</si>
  <si>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</si>
  <si>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</si>
  <si>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</si>
  <si>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</si>
  <si>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</si>
  <si>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</si>
  <si>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</si>
  <si>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</si>
  <si>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</si>
  <si>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</si>
  <si>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</si>
  <si>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</si>
  <si>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</si>
  <si>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</si>
  <si>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</si>
  <si>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</si>
  <si>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</si>
  <si>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</si>
  <si>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</si>
  <si>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</si>
  <si>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</si>
  <si>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</si>
  <si>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</si>
  <si>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</si>
  <si>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</si>
  <si>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</si>
  <si>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</si>
  <si>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</si>
  <si>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</si>
  <si>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</si>
  <si>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</si>
  <si>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</si>
  <si>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</si>
  <si>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</si>
  <si>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</si>
  <si>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</si>
  <si>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</si>
  <si>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</si>
  <si>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</si>
  <si>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</si>
  <si>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</si>
  <si>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</si>
  <si>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</si>
  <si>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</si>
  <si>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</si>
  <si>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</si>
  <si>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</si>
  <si>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</si>
  <si>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</si>
  <si>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</si>
  <si>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</si>
  <si>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</si>
  <si>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</si>
  <si>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</si>
  <si>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</si>
  <si>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</si>
  <si>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</si>
  <si>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</si>
  <si>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</si>
  <si>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</si>
  <si>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</si>
  <si>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</si>
  <si>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삼성 DDR4-3200 (8GB) 별도포장 업그레이드용</t>
    <phoneticPr fontId="1" type="noConversion"/>
  </si>
  <si>
    <t>메모리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</si>
  <si>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</si>
  <si>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</si>
  <si>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(8GB)</t>
    <phoneticPr fontId="1" type="noConversion"/>
  </si>
  <si>
    <t>인텔 SOLIDIGM 670p M.2 NVMe (512GB)</t>
    <phoneticPr fontId="1" type="noConversion"/>
  </si>
  <si>
    <t xml:space="preserve"> 태극 미니타워 (블랙)</t>
    <phoneticPr fontId="1" type="noConversion"/>
  </si>
  <si>
    <t>마이크로닉스 SG-400D12S 80+인증 정격브랜드</t>
    <phoneticPr fontId="1" type="noConversion"/>
  </si>
  <si>
    <t>최현우님(인텔 i3 내장그래픽)</t>
    <phoneticPr fontId="1" type="noConversion"/>
  </si>
  <si>
    <t>인텔 UHD 730 내장그래픽</t>
    <phoneticPr fontId="1" type="noConversion"/>
  </si>
  <si>
    <t>인텔 i3-12세대 12100 4코어8쓰레드 L3 12MB</t>
    <phoneticPr fontId="1" type="noConversion"/>
  </si>
  <si>
    <t>사무용 키보드+마우스셋트 (유선)</t>
    <phoneticPr fontId="1" type="noConversion"/>
  </si>
  <si>
    <t>마우스패드 (두꺼운걸로)</t>
    <phoneticPr fontId="1" type="noConversion"/>
  </si>
  <si>
    <t>키보드</t>
    <phoneticPr fontId="1" type="noConversion"/>
  </si>
  <si>
    <t>마우스패드</t>
    <phoneticPr fontId="1" type="noConversion"/>
  </si>
  <si>
    <t>배송비</t>
    <phoneticPr fontId="1" type="noConversion"/>
  </si>
  <si>
    <t xml:space="preserve">퀵 배송비 서비스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</si>
</sst>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HY헤드라인M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62</v>
      </c>
      <c r="D1" s="39"/>
      <c r="E1" s="114"/>
      <c r="F1" s="115"/>
      <c r="G1" s="115"/>
      <c r="H1" s="116"/>
    </row>
    <row r="2" spans="1:9" ht="22.5" customHeight="1">
      <c r="A2" s="15" t="s">
        <v>34</v>
      </c>
      <c r="B2" s="29">
        <v>1057672523</v>
      </c>
      <c r="C2" s="40"/>
      <c r="D2" s="41"/>
      <c r="E2" s="117"/>
      <c r="F2" s="36"/>
      <c r="G2" s="36"/>
      <c r="H2" s="118"/>
    </row>
    <row r="3" spans="1:9" ht="22.5" customHeight="1">
      <c r="A3" s="15" t="s">
        <v>35</v>
      </c>
      <c r="B3" s="16">
        <f ca="1">TODAY()</f>
        <v>45513</v>
      </c>
      <c r="C3" s="15" t="s">
        <v>36</v>
      </c>
      <c r="D3" s="18"/>
      <c r="E3" s="117"/>
      <c r="F3" s="36"/>
      <c r="G3" s="36"/>
      <c r="H3" s="118"/>
    </row>
    <row r="4" spans="1:9" ht="22.5" customHeight="1">
      <c r="A4" s="14" t="s">
        <v>33</v>
      </c>
      <c r="B4" s="44"/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86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5" t="s">
        <v>79</v>
      </c>
      <c r="D8" s="126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67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68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495000</v>
      </c>
      <c r="F21" s="62"/>
      <c r="G21" s="24">
        <v>4</v>
      </c>
      <c r="H21" s="124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1980000</v>
      </c>
      <c r="F22" s="62"/>
      <c r="G22" s="62"/>
      <c r="H22" s="124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4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91" t="s">
        <v>76</v>
      </c>
      <c r="D25" s="92"/>
      <c r="E25" s="5" t="s">
        <v>77</v>
      </c>
      <c r="F25" s="6">
        <v>28000</v>
      </c>
      <c r="G25" s="3">
        <v>2</v>
      </c>
      <c r="H25" s="6">
        <f>F25*G25</f>
        <v>56000</v>
      </c>
      <c r="I25" s="2"/>
    </row>
    <row r="26" spans="1:9" ht="25.15" customHeight="1">
      <c r="A26" s="97"/>
      <c r="B26" s="98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78" t="s">
        <v>87</v>
      </c>
      <c r="D27" s="78"/>
      <c r="E27" s="5" t="s">
        <v>89</v>
      </c>
      <c r="F27" s="6">
        <v>0</v>
      </c>
      <c r="G27" s="3">
        <v>4</v>
      </c>
      <c r="H27" s="6">
        <f t="shared" ref="H27:H33" si="1">F27*G27</f>
        <v>0</v>
      </c>
      <c r="I27" s="2"/>
    </row>
    <row r="28" spans="1:9">
      <c r="A28" s="99"/>
      <c r="B28" s="100"/>
      <c r="C28" s="78" t="s">
        <v>88</v>
      </c>
      <c r="D28" s="78"/>
      <c r="E28" s="5" t="s">
        <v>90</v>
      </c>
      <c r="F28" s="6">
        <v>0</v>
      </c>
      <c r="G28" s="3">
        <v>4</v>
      </c>
      <c r="H28" s="6">
        <f t="shared" si="1"/>
        <v>0</v>
      </c>
      <c r="I28" s="2"/>
    </row>
    <row r="29" spans="1:9">
      <c r="A29" s="99"/>
      <c r="B29" s="100"/>
      <c r="C29" s="78" t="s">
        <v>92</v>
      </c>
      <c r="D29" s="78"/>
      <c r="E29" s="5" t="s">
        <v>91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9"/>
      <c r="B30" s="100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56000</v>
      </c>
      <c r="F34" s="64"/>
      <c r="G34" s="64"/>
      <c r="H34" s="122" t="s">
        <v>14</v>
      </c>
      <c r="I34" s="2"/>
    </row>
    <row r="35" spans="1:9" ht="14.25" customHeight="1">
      <c r="A35" s="105"/>
      <c r="B35" s="106"/>
      <c r="C35" s="87"/>
      <c r="D35" s="88"/>
      <c r="E35" s="65"/>
      <c r="F35" s="66"/>
      <c r="G35" s="66"/>
      <c r="H35" s="123"/>
      <c r="I35" s="2"/>
    </row>
    <row r="36" spans="1:9" ht="16.5" customHeight="1">
      <c r="A36" s="95" t="s">
        <v>27</v>
      </c>
      <c r="B36" s="96"/>
      <c r="C36" s="83" t="b">
        <f>IF(F38="카드+현금",Sheet3!C11,IF(F38="현금+카드",Sheet3!C4))</f>
        <v>0</v>
      </c>
      <c r="D36" s="84"/>
      <c r="E36" s="8" t="s">
        <v>4</v>
      </c>
      <c r="F36" s="129">
        <f>SUM(E22,E34)</f>
        <v>2036000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1" t="b">
        <f>IF(F38="카드+현금",Sheet3!C9,IF(F38="현금+카드",Sheet3!C6))</f>
        <v>0</v>
      </c>
      <c r="D37" s="82"/>
      <c r="E37" s="8" t="s">
        <v>15</v>
      </c>
      <c r="F37" s="127">
        <f>F36*1.1-F36</f>
        <v>203600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64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2239600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7" t="s">
        <v>41</v>
      </c>
      <c r="F42" s="107"/>
      <c r="G42" s="107"/>
      <c r="H42" s="107"/>
      <c r="I42" s="2"/>
    </row>
    <row r="43" spans="1:9">
      <c r="A43" s="36"/>
      <c r="B43" s="36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2036000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1689600.0000000002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2035999.9999999998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2036000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2036000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2024-08-09T02:44:12Z</dcterms:modified>
</cp:coreProperties>
</file>