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E6C74D32-B038-41AE-BBE4-0324F96F5337}" xr6:coauthVersionLast="47" xr6:coauthVersionMax="47" xr10:uidLastSave="{0AE168E5-79AF-4B83-B801-BD571E0E513C}"/>
  <bookViews>
    <workbookView xWindow="35460" yWindow="885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<sst xmlns="http://schemas.openxmlformats.org/spreadsheetml/2006/main" count="101" uniqueCount="89">
  <si>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</si>
  <si>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</si>
  <si>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</si>
  <si>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</si>
  <si>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</si>
  <si>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</si>
  <si>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</si>
  <si>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</si>
  <si>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</si>
  <si>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</si>
  <si>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</si>
  <si>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</si>
  <si>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</si>
  <si>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</si>
  <si>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</si>
  <si>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</si>
  <si>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</si>
  <si>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</si>
  <si>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</si>
  <si>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</si>
  <si>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</si>
  <si>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</si>
  <si>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</si>
  <si>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</si>
  <si>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</si>
  <si>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</si>
  <si>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</si>
  <si>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</si>
  <si>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</si>
  <si>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</si>
  <si>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</si>
  <si>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</si>
  <si>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</si>
  <si>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</si>
  <si>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</si>
  <si>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</si>
  <si>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</si>
  <si>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</si>
  <si>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</si>
  <si>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</si>
  <si>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</si>
  <si>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</si>
  <si>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</si>
  <si>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</si>
  <si>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</si>
  <si>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</si>
  <si>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</si>
  <si>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</si>
  <si>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</si>
  <si>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</si>
  <si>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</si>
  <si>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</si>
  <si>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</si>
  <si>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</si>
  <si>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</si>
  <si>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</si>
  <si>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</si>
  <si>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</si>
  <si>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</si>
  <si>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</si>
  <si>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</si>
  <si>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</si>
  <si>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</si>
  <si>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</si>
  <si>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</si>
  <si>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</si>
  <si>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</si>
  <si>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</si>
  <si>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</si>
  <si>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</si>
  <si>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</si>
  <si>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</si>
  <si>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</si>
  <si>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</si>
  <si>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</si>
  <si>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</si>
  <si>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LEADCOOL POONG AC-6200 BOOSTER ARGB</t>
    <phoneticPr fontId="1" type="noConversion"/>
  </si>
  <si>
    <t>삼성전자 DDR4-3200 (8GB)</t>
    <phoneticPr fontId="1" type="noConversion"/>
  </si>
  <si>
    <t>STCOM 지포스 RTX 2060 SUPER D6 8GB</t>
    <phoneticPr fontId="1" type="noConversion"/>
  </si>
  <si>
    <t>Western Digital WD BLUE 7200/256M (WD20EZBX, 2TB)</t>
    <phoneticPr fontId="1" type="noConversion"/>
  </si>
  <si>
    <t>DAVEN D6 MESH 강화유리 (블랙)</t>
    <phoneticPr fontId="1" type="noConversion"/>
  </si>
  <si>
    <t>쿨러마스터 MWE 700 BRONZE V2 230V</t>
    <phoneticPr fontId="1" type="noConversion"/>
  </si>
  <si>
    <t>/</t>
    <phoneticPr fontId="1" type="noConversion"/>
  </si>
  <si>
    <t>인텔 코어i5-13세대 13400F (랩터레이크) 6+4/12+4 코어</t>
    <phoneticPr fontId="1" type="noConversion"/>
  </si>
  <si>
    <t>MSI PRO H610M-E DDR4</t>
    <phoneticPr fontId="1" type="noConversion"/>
  </si>
  <si>
    <t xml:space="preserve">삼성 PM9A1 M.2 NVMe 수입 (1TB)삼성 980 PRO동급 AS기간차이 </t>
    <phoneticPr fontId="1" type="noConversion"/>
  </si>
  <si>
    <t xml:space="preserve">장혁주 근희님소개 </t>
    <phoneticPr fontId="1" type="noConversion"/>
  </si>
  <si>
    <t>팬 RGB 컨트롤러 서비스 보드에서 호환안되네요</t>
    <phoneticPr fontId="1" type="noConversion"/>
  </si>
  <si>
    <t>리모컨 개조서비스 +SSD방열판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</si>
</sst>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62</v>
      </c>
      <c r="D1" s="39"/>
      <c r="E1" s="115"/>
      <c r="F1" s="116"/>
      <c r="G1" s="116"/>
      <c r="H1" s="117"/>
    </row>
    <row r="2" spans="1:9" ht="22.5" customHeight="1">
      <c r="A2" s="15" t="s">
        <v>34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35</v>
      </c>
      <c r="B3" s="16">
        <f ca="1">TODAY()</f>
        <v>45224</v>
      </c>
      <c r="C3" s="15" t="s">
        <v>36</v>
      </c>
      <c r="D3" s="18"/>
      <c r="E3" s="118"/>
      <c r="F3" s="36"/>
      <c r="G3" s="36"/>
      <c r="H3" s="119"/>
    </row>
    <row r="4" spans="1:9" ht="22.5" customHeight="1">
      <c r="A4" s="14" t="s">
        <v>33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61</v>
      </c>
      <c r="B6" s="69"/>
      <c r="C6" s="126" t="s">
        <v>83</v>
      </c>
      <c r="D6" s="127"/>
      <c r="E6" s="3" t="s">
        <v>6</v>
      </c>
      <c r="F6" s="6">
        <v>288000</v>
      </c>
      <c r="G6" s="3">
        <v>1</v>
      </c>
      <c r="H6" s="6">
        <f>F6*G6</f>
        <v>288000</v>
      </c>
      <c r="I6" s="2"/>
    </row>
    <row r="7" spans="1:9" ht="24" customHeight="1">
      <c r="A7" s="70"/>
      <c r="B7" s="71"/>
      <c r="C7" s="55" t="s">
        <v>76</v>
      </c>
      <c r="D7" s="56"/>
      <c r="E7" s="22" t="s">
        <v>11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70"/>
      <c r="B8" s="71"/>
      <c r="C8" s="128" t="s">
        <v>84</v>
      </c>
      <c r="D8" s="129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70"/>
      <c r="B9" s="71"/>
      <c r="C9" s="55" t="s">
        <v>77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70"/>
      <c r="B10" s="71"/>
      <c r="C10" s="55" t="s">
        <v>78</v>
      </c>
      <c r="D10" s="56"/>
      <c r="E10" s="3" t="s">
        <v>9</v>
      </c>
      <c r="F10" s="6">
        <v>317000</v>
      </c>
      <c r="G10" s="3">
        <v>1</v>
      </c>
      <c r="H10" s="6">
        <f t="shared" si="0"/>
        <v>317000</v>
      </c>
      <c r="I10" s="2"/>
    </row>
    <row r="11" spans="1:9" ht="24" customHeight="1">
      <c r="A11" s="70"/>
      <c r="B11" s="71"/>
      <c r="C11" s="57" t="s">
        <v>85</v>
      </c>
      <c r="D11" s="58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70"/>
      <c r="B12" s="71"/>
      <c r="C12" s="59" t="s">
        <v>79</v>
      </c>
      <c r="D12" s="56"/>
      <c r="E12" s="3" t="s">
        <v>66</v>
      </c>
      <c r="F12" s="6">
        <v>78000</v>
      </c>
      <c r="G12" s="3">
        <v>1</v>
      </c>
      <c r="H12" s="6">
        <f t="shared" si="0"/>
        <v>78000</v>
      </c>
      <c r="I12" s="2"/>
    </row>
    <row r="13" spans="1:9">
      <c r="A13" s="70"/>
      <c r="B13" s="71"/>
      <c r="C13" s="59"/>
      <c r="D13" s="60"/>
      <c r="E13" s="3"/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80</v>
      </c>
      <c r="D14" s="50"/>
      <c r="E14" s="3" t="s">
        <v>67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68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70"/>
      <c r="B16" s="71"/>
      <c r="C16" s="51" t="s">
        <v>82</v>
      </c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71</v>
      </c>
      <c r="D17" s="6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72</v>
      </c>
      <c r="D18" s="62"/>
      <c r="E18" s="4" t="s">
        <v>74</v>
      </c>
      <c r="F18" s="7"/>
      <c r="G18" s="4"/>
      <c r="H18" s="6"/>
      <c r="I18" s="2"/>
    </row>
    <row r="19" spans="1:9">
      <c r="A19" s="70"/>
      <c r="B19" s="71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2" t="s">
        <v>65</v>
      </c>
      <c r="B21" s="73"/>
      <c r="C21" s="46" t="s">
        <v>12</v>
      </c>
      <c r="D21" s="46"/>
      <c r="E21" s="63">
        <f>SUM(H6:H20)</f>
        <v>1178000</v>
      </c>
      <c r="F21" s="63"/>
      <c r="G21" s="24">
        <v>1</v>
      </c>
      <c r="H21" s="125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1178000</v>
      </c>
      <c r="F22" s="63"/>
      <c r="G22" s="63"/>
      <c r="H22" s="125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5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92" t="s">
        <v>87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59</v>
      </c>
      <c r="B26" s="99"/>
      <c r="C26" s="137" t="s">
        <v>88</v>
      </c>
      <c r="D26" s="137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79"/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79"/>
      <c r="D28" s="79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3" t="s">
        <v>14</v>
      </c>
      <c r="I34" s="2"/>
    </row>
    <row r="35" spans="1:9" ht="14.25" customHeight="1">
      <c r="A35" s="106"/>
      <c r="B35" s="107"/>
      <c r="C35" s="88"/>
      <c r="D35" s="89"/>
      <c r="E35" s="66"/>
      <c r="F35" s="67"/>
      <c r="G35" s="67"/>
      <c r="H35" s="124"/>
      <c r="I35" s="2"/>
    </row>
    <row r="36" spans="1:9" ht="16.5" customHeight="1">
      <c r="A36" s="96" t="s">
        <v>27</v>
      </c>
      <c r="B36" s="97"/>
      <c r="C36" s="84" t="b">
        <f>IF(F38="카드+현금",Sheet3!C11,IF(F38="현금+카드",Sheet3!C4))</f>
        <v>0</v>
      </c>
      <c r="D36" s="85"/>
      <c r="E36" s="8" t="s">
        <v>4</v>
      </c>
      <c r="F36" s="132">
        <f>SUM(E22,E34)</f>
        <v>1178000</v>
      </c>
      <c r="G36" s="132"/>
      <c r="H36" s="9" t="s">
        <v>14</v>
      </c>
      <c r="I36" s="2"/>
    </row>
    <row r="37" spans="1:9" ht="16.5" customHeight="1">
      <c r="A37" s="96" t="s">
        <v>26</v>
      </c>
      <c r="B37" s="97"/>
      <c r="C37" s="82" t="b">
        <f>IF(F38="카드+현금",Sheet3!C9,IF(F38="현금+카드",Sheet3!C6))</f>
        <v>0</v>
      </c>
      <c r="D37" s="83"/>
      <c r="E37" s="8" t="s">
        <v>15</v>
      </c>
      <c r="F37" s="130">
        <f>F36*1.1-F36</f>
        <v>117800</v>
      </c>
      <c r="G37" s="131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64</v>
      </c>
      <c r="F39" s="134"/>
      <c r="G39" s="135"/>
      <c r="H39" s="136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1295800</v>
      </c>
      <c r="G40" s="13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8" t="s">
        <v>41</v>
      </c>
      <c r="F42" s="108"/>
      <c r="G42" s="108"/>
      <c r="H42" s="108"/>
      <c r="I42" s="2"/>
    </row>
    <row r="43" spans="1:9">
      <c r="A43" s="36"/>
      <c r="B43" s="36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1178000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745800.00000000012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1178000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2023-10-19T05:25:01Z</cp:lastPrinted>
  <dcterms:created xsi:type="dcterms:W3CDTF">2019-03-28T03:58:09Z</dcterms:created>
  <dcterms:modified xsi:type="dcterms:W3CDTF">2023-10-25T07:02:02Z</dcterms:modified>
</cp:coreProperties>
</file>