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0CD4465-C338-42C9-ACCA-47E4824EC91D}" xr6:coauthVersionLast="47" xr6:coauthVersionMax="47" xr10:uidLastSave="{A6EBFB0A-4E21-4098-A2B0-F5BB8645F2EE}"/>
  <bookViews>
    <workbookView xWindow="555" yWindow="1230" windowWidth="2880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<sst xmlns="http://schemas.openxmlformats.org/spreadsheetml/2006/main" count="99" uniqueCount="86">
  <si>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</si>
  <si>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</si>
  <si>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</si>
  <si>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</si>
  <si>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</si>
  <si>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</si>
  <si>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</si>
  <si>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</si>
  <si>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</si>
  <si>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</si>
  <si>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</si>
  <si>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</si>
  <si>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</si>
  <si>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</si>
  <si>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</si>
  <si>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</si>
  <si>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</si>
  <si>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</si>
  <si>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</si>
  <si>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</si>
  <si>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</si>
  <si>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</si>
  <si>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</si>
  <si>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</si>
  <si>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</si>
  <si>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</si>
  <si>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</si>
  <si>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</si>
  <si>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</si>
  <si>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</si>
  <si>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</si>
  <si>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</si>
  <si>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</si>
  <si>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</si>
  <si>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</si>
  <si>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</si>
  <si>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</si>
  <si>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</si>
  <si>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</si>
  <si>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</si>
  <si>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</si>
  <si>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</si>
  <si>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</si>
  <si>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</si>
  <si>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</si>
  <si>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</si>
  <si>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</si>
  <si>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</si>
  <si>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</si>
  <si>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</si>
  <si>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</si>
  <si>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</si>
  <si>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</si>
  <si>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</si>
  <si>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</si>
  <si>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</si>
  <si>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</si>
  <si>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</si>
  <si>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</si>
  <si>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</si>
  <si>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</si>
  <si>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</si>
  <si>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</si>
  <si>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</si>
  <si>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</si>
  <si>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</si>
  <si>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</si>
  <si>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</si>
  <si>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</si>
  <si>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</si>
  <si>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</si>
  <si>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</si>
  <si>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</si>
  <si>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</si>
  <si>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</si>
  <si>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</si>
  <si>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AMD 라이젠5-5세대 7600X (라파엘) (정품)</t>
    <phoneticPr fontId="1" type="noConversion"/>
  </si>
  <si>
    <t>PCCOOLER PALADIN 400 (BLACK)</t>
    <phoneticPr fontId="1" type="noConversion"/>
  </si>
  <si>
    <t>MSI PRO B650M-A WIFI</t>
    <phoneticPr fontId="1" type="noConversion"/>
  </si>
  <si>
    <t>삼성전자 DDR5-5600 (16GB)</t>
    <phoneticPr fontId="1" type="noConversion"/>
  </si>
  <si>
    <t>파워</t>
    <phoneticPr fontId="1" type="noConversion"/>
  </si>
  <si>
    <t>010-3256-9877</t>
    <phoneticPr fontId="1" type="noConversion"/>
  </si>
  <si>
    <t>기존SSD</t>
    <phoneticPr fontId="1" type="noConversion"/>
  </si>
  <si>
    <t>기존파워</t>
    <phoneticPr fontId="1" type="noConversion"/>
  </si>
  <si>
    <t>기존 그래픽카드 3070</t>
    <phoneticPr fontId="1" type="noConversion"/>
  </si>
  <si>
    <t xml:space="preserve">전유창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</si>
</sst>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L26" sqref="L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43</v>
      </c>
      <c r="B1" s="19" t="s">
        <v>85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37</v>
      </c>
      <c r="B2" s="29" t="s">
        <v>81</v>
      </c>
      <c r="C2" s="117"/>
      <c r="D2" s="118"/>
      <c r="E2" s="50"/>
      <c r="F2" s="51"/>
      <c r="G2" s="51"/>
      <c r="H2" s="52"/>
    </row>
    <row r="3" spans="1:9" ht="22.5" customHeight="1">
      <c r="A3" s="15" t="s">
        <v>38</v>
      </c>
      <c r="B3" s="16">
        <f ca="1">TODAY()</f>
        <v>45178</v>
      </c>
      <c r="C3" s="15" t="s">
        <v>39</v>
      </c>
      <c r="D3" s="18"/>
      <c r="E3" s="50"/>
      <c r="F3" s="51"/>
      <c r="G3" s="51"/>
      <c r="H3" s="52"/>
    </row>
    <row r="4" spans="1:9" ht="22.5" customHeight="1">
      <c r="A4" s="14" t="s">
        <v>36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76</v>
      </c>
      <c r="D6" s="62"/>
      <c r="E6" s="3" t="s">
        <v>6</v>
      </c>
      <c r="F6" s="6">
        <v>319000</v>
      </c>
      <c r="G6" s="3">
        <v>1</v>
      </c>
      <c r="H6" s="6">
        <f>F6*G6</f>
        <v>319000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12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8" t="s">
        <v>49</v>
      </c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44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80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13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21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14</v>
      </c>
      <c r="D21" s="121"/>
      <c r="E21" s="97">
        <f>SUM(H6:H20)</f>
        <v>760000</v>
      </c>
      <c r="F21" s="97"/>
      <c r="G21" s="24">
        <v>1</v>
      </c>
      <c r="H21" s="58" t="s">
        <v>16</v>
      </c>
      <c r="I21" s="2"/>
    </row>
    <row r="22" spans="1:9" ht="12.75" customHeight="1">
      <c r="A22" s="108"/>
      <c r="B22" s="109"/>
      <c r="C22" s="121"/>
      <c r="D22" s="121"/>
      <c r="E22" s="97">
        <f>E21*G21</f>
        <v>760000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19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64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27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16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30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760000</v>
      </c>
      <c r="G36" s="67"/>
      <c r="H36" s="9" t="s">
        <v>16</v>
      </c>
      <c r="I36" s="2"/>
    </row>
    <row r="37" spans="1:9" ht="16.5" customHeight="1">
      <c r="A37" s="72" t="s">
        <v>29</v>
      </c>
      <c r="B37" s="73"/>
      <c r="C37" s="82" t="b">
        <f>IF(F38="카드+현금",Sheet3!C9,IF(F38="현금+카드",Sheet3!C6))</f>
        <v>0</v>
      </c>
      <c r="D37" s="83"/>
      <c r="E37" s="8" t="s">
        <v>17</v>
      </c>
      <c r="F37" s="65">
        <f>F36*1.1-F36</f>
        <v>76000.000000000116</v>
      </c>
      <c r="G37" s="66"/>
      <c r="H37" s="10"/>
      <c r="I37" s="2"/>
    </row>
    <row r="38" spans="1:9" ht="17.25" customHeight="1">
      <c r="A38" s="72" t="s">
        <v>25</v>
      </c>
      <c r="B38" s="73"/>
      <c r="C38" s="41"/>
      <c r="D38" s="42"/>
      <c r="E38" s="8" t="s">
        <v>24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26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18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836000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760000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17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286000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760000</v>
      </c>
    </row>
    <row r="10" spans="1:7">
      <c r="B10" t="s">
        <v>17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760000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46</v>
      </c>
      <c r="B2" t="s">
        <v>16</v>
      </c>
      <c r="C2" s="20" t="s">
        <v>63</v>
      </c>
      <c r="D2" t="s">
        <v>32</v>
      </c>
    </row>
    <row r="3" spans="1:5">
      <c r="A3" t="s">
        <v>22</v>
      </c>
      <c r="B3" t="s">
        <v>28</v>
      </c>
      <c r="C3" s="20" t="s">
        <v>62</v>
      </c>
      <c r="D3" s="13" t="s">
        <v>34</v>
      </c>
    </row>
    <row r="4" spans="1:5">
      <c r="A4" t="s">
        <v>23</v>
      </c>
      <c r="B4" s="11">
        <f>Sheet1!F36-(Sheet1!C36)</f>
        <v>760000</v>
      </c>
    </row>
    <row r="5" spans="1:5">
      <c r="A5" t="s">
        <v>61</v>
      </c>
      <c r="B5" s="11"/>
    </row>
    <row r="6" spans="1:5">
      <c r="A6" t="s">
        <v>35</v>
      </c>
    </row>
    <row r="7" spans="1:5">
      <c r="A7" t="s">
        <v>47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2023-09-09T03:18:34Z</cp:lastPrinted>
  <dcterms:created xsi:type="dcterms:W3CDTF">2019-03-28T03:58:09Z</dcterms:created>
  <dcterms:modified xsi:type="dcterms:W3CDTF">2023-09-09T04:28:47Z</dcterms:modified>
</cp:coreProperties>
</file>