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F2CA3893-6A8C-4B08-9D6F-54170891A731}" xr6:coauthVersionLast="47" xr6:coauthVersionMax="47" xr10:uidLastSave="{53521336-E021-4552-886D-975567D8908D}"/>
  <bookViews>
    <workbookView xWindow="0" yWindow="0" windowWidth="16245" windowHeight="1560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<sst xmlns="http://schemas.openxmlformats.org/spreadsheetml/2006/main" count="102" uniqueCount="87">
  <si>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</si>
  <si>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</si>
  <si>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</si>
  <si>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</si>
  <si>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</si>
  <si>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</si>
  <si>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</si>
  <si>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</si>
  <si>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</si>
  <si>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</si>
  <si>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</si>
  <si>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</si>
  <si>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</si>
  <si>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</si>
  <si>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</si>
  <si>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</si>
  <si>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</si>
  <si>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</si>
  <si>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</si>
  <si>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</si>
  <si>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</si>
  <si>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</si>
  <si>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</si>
  <si>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</si>
  <si>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</si>
  <si>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</si>
  <si>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</si>
  <si>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</si>
  <si>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</si>
  <si>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</si>
  <si>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</si>
  <si>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</si>
  <si>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</si>
  <si>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</si>
  <si>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</si>
  <si>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</si>
  <si>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</si>
  <si>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</si>
  <si>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</si>
  <si>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</si>
  <si>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</si>
  <si>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</si>
  <si>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</si>
  <si>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</si>
  <si>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</si>
  <si>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</si>
  <si>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</si>
  <si>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</si>
  <si>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</si>
  <si>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</si>
  <si>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</si>
  <si>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</si>
  <si>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</si>
  <si>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</si>
  <si>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</si>
  <si>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</si>
  <si>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</si>
  <si>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</si>
  <si>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</si>
  <si>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</si>
  <si>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</si>
  <si>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</si>
  <si>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</si>
  <si>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</si>
  <si>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</si>
  <si>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</si>
  <si>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</si>
  <si>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</si>
  <si>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</si>
  <si>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</si>
  <si>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</si>
  <si>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</si>
  <si>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</si>
  <si>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</si>
  <si>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</si>
  <si>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</si>
  <si>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</si>
  <si>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 코어i7-13세대 13700KF (랩터레이크) (정품)</t>
    <phoneticPr fontId="1" type="noConversion"/>
  </si>
  <si>
    <t>3RSYS Socoool WCL 360 ARGB (BLACK)</t>
    <phoneticPr fontId="1" type="noConversion"/>
  </si>
  <si>
    <t>ASRock Z790 PG Lightning D5 디앤디컴</t>
    <phoneticPr fontId="1" type="noConversion"/>
  </si>
  <si>
    <r>
      <t>G.SKILL DDR5-5600 CL30 RIPJAWS S5 J 블랙 패키지 (32GB(16Gx2))</t>
    </r>
    <r>
      <rPr>
        <sz val="9"/>
        <color rgb="FFFF0000"/>
        <rFont val="맑은 고딕"/>
        <family val="3"/>
        <charset val="129"/>
        <scheme val="minor"/>
      </rPr>
      <t xml:space="preserve"> (상품확인부탁드립니다)</t>
    </r>
    <phoneticPr fontId="1" type="noConversion"/>
  </si>
  <si>
    <t>MSI 지포스 RTX 4060 벤투스 2X 블랙 OC D6 8GB</t>
    <phoneticPr fontId="1" type="noConversion"/>
  </si>
  <si>
    <t>삼성전자 970 EVO Plus M.2 NVMe (1TB)</t>
    <phoneticPr fontId="1" type="noConversion"/>
  </si>
  <si>
    <t>쿨러마스터 G800 GOLD</t>
    <phoneticPr fontId="1" type="noConversion"/>
  </si>
  <si>
    <t>앱코 SUITMASTER V2000 베놈 ARGB (블랙) 상단수냉쿨러 가능사이즈</t>
    <phoneticPr fontId="1" type="noConversion"/>
  </si>
  <si>
    <t>전화문의(i7 13세대)</t>
    <phoneticPr fontId="1" type="noConversion"/>
  </si>
  <si>
    <t>조립(수냉 및 셋팅비)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</si>
</sst>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F18" sqref="F1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85</v>
      </c>
      <c r="C1" s="113" t="s">
        <v>76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>
        <v>1073821105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45156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52</v>
      </c>
      <c r="B6" s="103"/>
      <c r="C6" s="61" t="s">
        <v>77</v>
      </c>
      <c r="D6" s="62"/>
      <c r="E6" s="3" t="s">
        <v>6</v>
      </c>
      <c r="F6" s="6">
        <v>555000</v>
      </c>
      <c r="G6" s="3">
        <v>1</v>
      </c>
      <c r="H6" s="6">
        <f>F6*G6</f>
        <v>555000</v>
      </c>
      <c r="I6" s="2"/>
    </row>
    <row r="7" spans="1:9" ht="24" customHeight="1">
      <c r="A7" s="104"/>
      <c r="B7" s="105"/>
      <c r="C7" s="61" t="s">
        <v>78</v>
      </c>
      <c r="D7" s="62"/>
      <c r="E7" s="22" t="s">
        <v>13</v>
      </c>
      <c r="F7" s="6">
        <v>102000</v>
      </c>
      <c r="G7" s="3">
        <v>1</v>
      </c>
      <c r="H7" s="6">
        <f t="shared" ref="H7:H19" si="0">F7*G7</f>
        <v>102000</v>
      </c>
      <c r="I7" s="2"/>
    </row>
    <row r="8" spans="1:9" ht="25.5" customHeight="1">
      <c r="A8" s="104"/>
      <c r="B8" s="105"/>
      <c r="C8" s="63" t="s">
        <v>79</v>
      </c>
      <c r="D8" s="64"/>
      <c r="E8" s="3" t="s">
        <v>7</v>
      </c>
      <c r="F8" s="6">
        <v>291000</v>
      </c>
      <c r="G8" s="3">
        <v>1</v>
      </c>
      <c r="H8" s="6">
        <f t="shared" si="0"/>
        <v>291000</v>
      </c>
      <c r="I8" s="2"/>
    </row>
    <row r="9" spans="1:9" ht="37.5" customHeight="1">
      <c r="A9" s="104"/>
      <c r="B9" s="105"/>
      <c r="C9" s="129" t="s">
        <v>80</v>
      </c>
      <c r="D9" s="130"/>
      <c r="E9" s="3" t="s">
        <v>8</v>
      </c>
      <c r="F9" s="6">
        <v>149000</v>
      </c>
      <c r="G9" s="3">
        <v>1</v>
      </c>
      <c r="H9" s="6">
        <f t="shared" si="0"/>
        <v>149000</v>
      </c>
      <c r="I9" s="2"/>
    </row>
    <row r="10" spans="1:9" ht="24" customHeight="1">
      <c r="A10" s="104"/>
      <c r="B10" s="105"/>
      <c r="C10" s="61" t="s">
        <v>81</v>
      </c>
      <c r="D10" s="62"/>
      <c r="E10" s="3" t="s">
        <v>9</v>
      </c>
      <c r="F10" s="6">
        <v>442000</v>
      </c>
      <c r="G10" s="3">
        <v>1</v>
      </c>
      <c r="H10" s="6">
        <f t="shared" si="0"/>
        <v>442000</v>
      </c>
      <c r="I10" s="2"/>
    </row>
    <row r="11" spans="1:9" ht="24" customHeight="1">
      <c r="A11" s="104"/>
      <c r="B11" s="105"/>
      <c r="C11" s="126" t="s">
        <v>59</v>
      </c>
      <c r="D11" s="127"/>
      <c r="E11" s="3" t="s">
        <v>59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82</v>
      </c>
      <c r="D12" s="62"/>
      <c r="E12" s="3" t="s">
        <v>10</v>
      </c>
      <c r="F12" s="6">
        <v>88000</v>
      </c>
      <c r="G12" s="3">
        <v>1</v>
      </c>
      <c r="H12" s="6">
        <f t="shared" si="0"/>
        <v>88000</v>
      </c>
      <c r="I12" s="2"/>
    </row>
    <row r="13" spans="1:9" ht="24" customHeight="1">
      <c r="A13" s="104"/>
      <c r="B13" s="105"/>
      <c r="C13" s="92"/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84</v>
      </c>
      <c r="D14" s="93"/>
      <c r="E14" s="3" t="s">
        <v>11</v>
      </c>
      <c r="F14" s="6">
        <v>68000</v>
      </c>
      <c r="G14" s="3">
        <v>1</v>
      </c>
      <c r="H14" s="6">
        <f t="shared" si="0"/>
        <v>68000</v>
      </c>
      <c r="I14" s="2"/>
    </row>
    <row r="15" spans="1:9" ht="24" customHeight="1">
      <c r="A15" s="104"/>
      <c r="B15" s="105"/>
      <c r="C15" s="92" t="s">
        <v>83</v>
      </c>
      <c r="D15" s="93"/>
      <c r="E15" s="3" t="s">
        <v>12</v>
      </c>
      <c r="F15" s="6">
        <v>92000</v>
      </c>
      <c r="G15" s="3">
        <v>1</v>
      </c>
      <c r="H15" s="6">
        <f t="shared" si="0"/>
        <v>92000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86</v>
      </c>
      <c r="D17" s="96"/>
      <c r="E17" s="4" t="s">
        <v>15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1867000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1867000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/>
      <c r="D24" s="93"/>
      <c r="E24" s="5"/>
      <c r="F24" s="6"/>
      <c r="G24" s="3"/>
      <c r="H24" s="6">
        <f>F24*G24</f>
        <v>0</v>
      </c>
      <c r="I24" s="2"/>
    </row>
    <row r="25" spans="1:9" ht="25.15" customHeight="1">
      <c r="A25" s="74" t="s">
        <v>74</v>
      </c>
      <c r="B25" s="75"/>
      <c r="C25" s="94"/>
      <c r="D25" s="93"/>
      <c r="E25" s="5"/>
      <c r="F25" s="6"/>
      <c r="G25" s="3"/>
      <c r="H25" s="6">
        <f>F25*G25</f>
        <v>0</v>
      </c>
      <c r="I25" s="2"/>
    </row>
    <row r="26" spans="1:9">
      <c r="A26" s="76"/>
      <c r="B26" s="77"/>
      <c r="C26" s="94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1867000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186700.00000000023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75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2053700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69</v>
      </c>
      <c r="B3" s="51"/>
      <c r="C3" s="51"/>
      <c r="E3" t="s">
        <v>62</v>
      </c>
      <c r="F3">
        <f>Sheet1!F35</f>
        <v>1867000</v>
      </c>
    </row>
    <row r="4" spans="1:7">
      <c r="A4" t="s">
        <v>68</v>
      </c>
      <c r="B4" s="30" t="s">
        <v>66</v>
      </c>
      <c r="C4" s="32">
        <v>500000</v>
      </c>
      <c r="D4" t="s">
        <v>63</v>
      </c>
    </row>
    <row r="5" spans="1:7">
      <c r="B5" t="s">
        <v>19</v>
      </c>
      <c r="C5">
        <v>1.1000000000000001</v>
      </c>
      <c r="D5" t="s">
        <v>64</v>
      </c>
    </row>
    <row r="6" spans="1:7">
      <c r="B6" t="s">
        <v>61</v>
      </c>
      <c r="C6" s="33">
        <f>(F3-C4)*C5</f>
        <v>1503700.0000000002</v>
      </c>
      <c r="D6" t="s">
        <v>65</v>
      </c>
    </row>
    <row r="8" spans="1:7">
      <c r="A8" s="51" t="s">
        <v>70</v>
      </c>
      <c r="B8" s="51"/>
      <c r="C8" s="51"/>
    </row>
    <row r="9" spans="1:7">
      <c r="A9" t="s">
        <v>68</v>
      </c>
      <c r="B9" s="31" t="s">
        <v>67</v>
      </c>
      <c r="C9" s="34"/>
      <c r="D9" t="s">
        <v>63</v>
      </c>
      <c r="G9" s="33">
        <f>((F3*C10)-C9)/C10</f>
        <v>1867000</v>
      </c>
    </row>
    <row r="10" spans="1:7">
      <c r="B10" t="s">
        <v>19</v>
      </c>
      <c r="C10">
        <v>1.1000000000000001</v>
      </c>
      <c r="D10" t="s">
        <v>64</v>
      </c>
    </row>
    <row r="11" spans="1:7">
      <c r="B11" t="s">
        <v>60</v>
      </c>
      <c r="C11" s="33">
        <f>ROUND(G9,-3)</f>
        <v>1867000</v>
      </c>
      <c r="D11" t="s">
        <v>65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73</v>
      </c>
      <c r="D2" t="s">
        <v>34</v>
      </c>
    </row>
    <row r="3" spans="1:5">
      <c r="A3" t="s">
        <v>24</v>
      </c>
      <c r="B3" t="s">
        <v>30</v>
      </c>
      <c r="C3" s="20" t="s">
        <v>72</v>
      </c>
      <c r="D3" s="13" t="s">
        <v>36</v>
      </c>
    </row>
    <row r="4" spans="1:5">
      <c r="A4" t="s">
        <v>25</v>
      </c>
      <c r="B4" s="11">
        <f>Sheet1!F35-(Sheet1!C35)</f>
        <v>1867000</v>
      </c>
    </row>
    <row r="5" spans="1:5">
      <c r="A5" t="s">
        <v>71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2023-08-18T08:01:26Z</cp:lastPrinted>
  <dcterms:created xsi:type="dcterms:W3CDTF">2019-03-28T03:58:09Z</dcterms:created>
  <dcterms:modified xsi:type="dcterms:W3CDTF">2023-08-18T08:01:27Z</dcterms:modified>
</cp:coreProperties>
</file>