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69B6C78F-FE50-4D18-BE04-E1E6212B7494}" xr6:coauthVersionLast="47" xr6:coauthVersionMax="47" xr10:uidLastSave="{95C5E328-E9A4-4117-BB96-B2F9D374549E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<sst xmlns="http://schemas.openxmlformats.org/spreadsheetml/2006/main" count="113" uniqueCount="98">
  <si>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</si>
  <si>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</si>
  <si>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</si>
  <si>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</si>
  <si>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</si>
  <si>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</si>
  <si>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</si>
  <si>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</si>
  <si>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</si>
  <si>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</si>
  <si>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</si>
  <si>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</si>
  <si>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</si>
  <si>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</si>
  <si>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</si>
  <si>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</si>
  <si>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</si>
  <si>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</si>
  <si>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</si>
  <si>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</si>
  <si>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</si>
  <si>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</si>
  <si>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</si>
  <si>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</si>
  <si>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</si>
  <si>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</si>
  <si>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</si>
  <si>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</si>
  <si>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</si>
  <si>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</si>
  <si>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</si>
  <si>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</si>
  <si>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</si>
  <si>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</si>
  <si>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</si>
  <si>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</si>
  <si>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</si>
  <si>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</si>
  <si>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</si>
  <si>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</si>
  <si>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</si>
  <si>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</si>
  <si>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</si>
  <si>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</si>
  <si>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</si>
  <si>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</si>
  <si>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</si>
  <si>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</si>
  <si>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</si>
  <si>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</si>
  <si>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</si>
  <si>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</si>
  <si>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</si>
  <si>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</si>
  <si>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</si>
  <si>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</si>
  <si>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</si>
  <si>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</si>
  <si>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</si>
  <si>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</si>
  <si>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</si>
  <si>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</si>
  <si>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</si>
  <si>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</si>
  <si>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</si>
  <si>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</si>
  <si>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</si>
  <si>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</si>
  <si>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</si>
  <si>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</si>
  <si>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</si>
  <si>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</si>
  <si>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</si>
  <si>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</si>
  <si>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</si>
  <si>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</si>
  <si>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</si>
  <si>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</si>
  <si>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4코어8쓰레드</t>
    <phoneticPr fontId="1" type="noConversion"/>
  </si>
  <si>
    <t>인텔정품쿨러</t>
    <phoneticPr fontId="1" type="noConversion"/>
  </si>
  <si>
    <t xml:space="preserve">ASUS PRIME H610M-CS D4 </t>
    <phoneticPr fontId="1" type="noConversion"/>
  </si>
  <si>
    <t>삼성전자 DDR4-3200 (8GB)</t>
    <phoneticPr fontId="1" type="noConversion"/>
  </si>
  <si>
    <t xml:space="preserve">WD Blue SN570 M.2 NVMe (500GB) 일반대비 5배이상빠릅니다. </t>
    <phoneticPr fontId="1" type="noConversion"/>
  </si>
  <si>
    <t>사무용 미니타워 블랙</t>
    <phoneticPr fontId="1" type="noConversion"/>
  </si>
  <si>
    <t>마이크로닉스 400W (정격브랜드 80+제품)</t>
    <phoneticPr fontId="1" type="noConversion"/>
  </si>
  <si>
    <t>인텔 UHD 내장그래픽 활용</t>
    <phoneticPr fontId="1" type="noConversion"/>
  </si>
  <si>
    <t>로프티로지스</t>
    <phoneticPr fontId="1" type="noConversion"/>
  </si>
  <si>
    <t>중소기업 24인치 블랙 슬림 모니터(새상품)</t>
    <phoneticPr fontId="1" type="noConversion"/>
  </si>
  <si>
    <t>모니터</t>
    <phoneticPr fontId="1" type="noConversion"/>
  </si>
  <si>
    <t>키보드</t>
    <phoneticPr fontId="1" type="noConversion"/>
  </si>
  <si>
    <t>게이밍 장패드 서비스</t>
    <phoneticPr fontId="1" type="noConversion"/>
  </si>
  <si>
    <t>마우스패드</t>
    <phoneticPr fontId="1" type="noConversion"/>
  </si>
  <si>
    <t>듀얼가능 케이블 서비스</t>
    <phoneticPr fontId="1" type="noConversion"/>
  </si>
  <si>
    <t>케이블</t>
    <phoneticPr fontId="1" type="noConversion"/>
  </si>
  <si>
    <t>택배배송~ 8월8일 방문예정</t>
    <phoneticPr fontId="1" type="noConversion"/>
  </si>
  <si>
    <t>로지텍 무선 키보드마우스셋트</t>
    <phoneticPr fontId="1" type="noConversion"/>
  </si>
  <si>
    <t xml:space="preserve"> </t>
    <phoneticPr fontId="1" type="noConversion"/>
  </si>
  <si>
    <t>자동차 퀵으로배송  (15.000원)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</si>
</sst>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showWhiteSpace="0" view="pageLayout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10"/>
      <c r="F1" s="111"/>
      <c r="G1" s="111"/>
      <c r="H1" s="112"/>
    </row>
    <row r="2" spans="1:9" ht="22.5" customHeight="1">
      <c r="A2" s="15" t="s">
        <v>39</v>
      </c>
      <c r="B2" s="29">
        <v>1057263583</v>
      </c>
      <c r="C2" s="40"/>
      <c r="D2" s="41"/>
      <c r="E2" s="113"/>
      <c r="F2" s="36"/>
      <c r="G2" s="36"/>
      <c r="H2" s="114"/>
    </row>
    <row r="3" spans="1:9" ht="22.5" customHeight="1">
      <c r="A3" s="15" t="s">
        <v>40</v>
      </c>
      <c r="B3" s="16">
        <f ca="1">TODAY()</f>
        <v>45182</v>
      </c>
      <c r="C3" s="15" t="s">
        <v>41</v>
      </c>
      <c r="D3" s="18"/>
      <c r="E3" s="113"/>
      <c r="F3" s="36"/>
      <c r="G3" s="36"/>
      <c r="H3" s="114"/>
    </row>
    <row r="4" spans="1:9" ht="22.5" customHeight="1">
      <c r="A4" s="14" t="s">
        <v>38</v>
      </c>
      <c r="B4" s="44" t="s">
        <v>94</v>
      </c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1" t="s">
        <v>80</v>
      </c>
      <c r="D8" s="122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11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11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11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  <c r="K19" t="s">
        <v>96</v>
      </c>
    </row>
    <row r="20" spans="1:11" ht="12.75" customHeight="1">
      <c r="A20" s="71" t="s">
        <v>53</v>
      </c>
      <c r="B20" s="72"/>
      <c r="C20" s="46" t="s">
        <v>16</v>
      </c>
      <c r="D20" s="46"/>
      <c r="E20" s="62">
        <f>SUM(H6:H19)</f>
        <v>472000</v>
      </c>
      <c r="F20" s="62"/>
      <c r="G20" s="24">
        <v>1</v>
      </c>
      <c r="H20" s="120" t="s">
        <v>18</v>
      </c>
      <c r="I20" s="2"/>
    </row>
    <row r="21" spans="1:11" ht="12.75" customHeight="1">
      <c r="A21" s="73"/>
      <c r="B21" s="74"/>
      <c r="C21" s="46"/>
      <c r="D21" s="46"/>
      <c r="E21" s="62">
        <f>E20*G20</f>
        <v>472000</v>
      </c>
      <c r="F21" s="62"/>
      <c r="G21" s="62"/>
      <c r="H21" s="120"/>
      <c r="I21" s="2"/>
    </row>
    <row r="22" spans="1:11" ht="12.75" customHeight="1">
      <c r="A22" s="73"/>
      <c r="B22" s="74"/>
      <c r="C22" s="46"/>
      <c r="D22" s="46"/>
      <c r="E22" s="62"/>
      <c r="F22" s="62"/>
      <c r="G22" s="62"/>
      <c r="H22" s="120"/>
      <c r="I22" s="2"/>
    </row>
    <row r="23" spans="1:11" ht="17.25" customHeight="1">
      <c r="A23" s="73"/>
      <c r="B23" s="74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11" ht="27" customHeight="1">
      <c r="A24" s="75"/>
      <c r="B24" s="76"/>
      <c r="C24" s="49" t="s">
        <v>87</v>
      </c>
      <c r="D24" s="50"/>
      <c r="E24" s="5" t="s">
        <v>88</v>
      </c>
      <c r="F24" s="6">
        <v>90000</v>
      </c>
      <c r="G24" s="3">
        <v>2</v>
      </c>
      <c r="H24" s="6">
        <f>F24*G24</f>
        <v>180000</v>
      </c>
      <c r="I24" s="2"/>
    </row>
    <row r="25" spans="1:11" ht="25.15" customHeight="1">
      <c r="A25" s="93" t="s">
        <v>75</v>
      </c>
      <c r="B25" s="94"/>
      <c r="C25" s="90" t="s">
        <v>95</v>
      </c>
      <c r="D25" s="50"/>
      <c r="E25" s="5" t="s">
        <v>89</v>
      </c>
      <c r="F25" s="6">
        <v>32000</v>
      </c>
      <c r="G25" s="3">
        <v>1</v>
      </c>
      <c r="H25" s="6">
        <f>F25*G25</f>
        <v>32000</v>
      </c>
      <c r="I25" s="2"/>
    </row>
    <row r="26" spans="1:11">
      <c r="A26" s="95"/>
      <c r="B26" s="96"/>
      <c r="C26" s="90" t="s">
        <v>90</v>
      </c>
      <c r="D26" s="50"/>
      <c r="E26" s="5" t="s">
        <v>91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11">
      <c r="A27" s="95"/>
      <c r="B27" s="96"/>
      <c r="C27" s="60" t="s">
        <v>92</v>
      </c>
      <c r="D27" s="61"/>
      <c r="E27" s="5" t="s">
        <v>93</v>
      </c>
      <c r="F27" s="6">
        <v>0</v>
      </c>
      <c r="G27" s="3">
        <v>1</v>
      </c>
      <c r="H27" s="6">
        <f t="shared" si="1"/>
        <v>0</v>
      </c>
      <c r="I27" s="2"/>
    </row>
    <row r="28" spans="1:11">
      <c r="A28" s="95"/>
      <c r="B28" s="96"/>
      <c r="C28" s="77"/>
      <c r="D28" s="61"/>
      <c r="E28" s="5"/>
      <c r="F28" s="6"/>
      <c r="G28" s="3"/>
      <c r="H28" s="6">
        <f t="shared" si="1"/>
        <v>0</v>
      </c>
      <c r="I28" s="2"/>
    </row>
    <row r="29" spans="1:11">
      <c r="A29" s="95"/>
      <c r="B29" s="96"/>
      <c r="C29" s="60" t="s">
        <v>97</v>
      </c>
      <c r="D29" s="61"/>
      <c r="E29" s="5"/>
      <c r="F29" s="6">
        <v>15000</v>
      </c>
      <c r="G29" s="3">
        <v>1</v>
      </c>
      <c r="H29" s="6">
        <f t="shared" si="1"/>
        <v>15000</v>
      </c>
      <c r="I29" s="2"/>
    </row>
    <row r="30" spans="1:11">
      <c r="A30" s="95"/>
      <c r="B30" s="96"/>
      <c r="C30" s="60"/>
      <c r="D30" s="61"/>
      <c r="E30" s="5"/>
      <c r="F30" s="6"/>
      <c r="G30" s="3"/>
      <c r="H30" s="6">
        <f t="shared" si="1"/>
        <v>0</v>
      </c>
      <c r="I30" s="2"/>
    </row>
    <row r="31" spans="1:11" ht="16.5" hidden="1" customHeight="1">
      <c r="A31" s="95"/>
      <c r="B31" s="96"/>
      <c r="C31" s="60"/>
      <c r="D31" s="61"/>
      <c r="E31" s="5"/>
      <c r="F31" s="6"/>
      <c r="G31" s="3"/>
      <c r="H31" s="6">
        <f t="shared" si="1"/>
        <v>0</v>
      </c>
      <c r="I31" s="2"/>
    </row>
    <row r="32" spans="1:11" hidden="1">
      <c r="A32" s="97"/>
      <c r="B32" s="98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3">
        <f>SUM(H24:H32)</f>
        <v>227000</v>
      </c>
      <c r="F33" s="64"/>
      <c r="G33" s="64"/>
      <c r="H33" s="118" t="s">
        <v>18</v>
      </c>
      <c r="I33" s="2"/>
    </row>
    <row r="34" spans="1:9" ht="14.25" customHeight="1">
      <c r="A34" s="101"/>
      <c r="B34" s="102"/>
      <c r="C34" s="86"/>
      <c r="D34" s="87"/>
      <c r="E34" s="65"/>
      <c r="F34" s="66"/>
      <c r="G34" s="66"/>
      <c r="H34" s="119"/>
      <c r="I34" s="2"/>
    </row>
    <row r="35" spans="1:9" ht="16.5" customHeight="1">
      <c r="A35" s="91" t="s">
        <v>32</v>
      </c>
      <c r="B35" s="92"/>
      <c r="C35" s="82" t="b">
        <f>IF(F37="카드+현금",Sheet3!C11,IF(F37="현금+카드",Sheet3!C4))</f>
        <v>0</v>
      </c>
      <c r="D35" s="83"/>
      <c r="E35" s="8" t="s">
        <v>4</v>
      </c>
      <c r="F35" s="125">
        <f>SUM(E21,E33)</f>
        <v>699000</v>
      </c>
      <c r="G35" s="125"/>
      <c r="H35" s="9" t="s">
        <v>18</v>
      </c>
      <c r="I35" s="2"/>
    </row>
    <row r="36" spans="1:9" ht="16.5" customHeight="1">
      <c r="A36" s="91" t="s">
        <v>31</v>
      </c>
      <c r="B36" s="92"/>
      <c r="C36" s="80" t="b">
        <f>IF(F37="카드+현금",Sheet3!C9,IF(F37="현금+카드",Sheet3!C6))</f>
        <v>0</v>
      </c>
      <c r="D36" s="81"/>
      <c r="E36" s="8" t="s">
        <v>19</v>
      </c>
      <c r="F36" s="123">
        <f>F35*1.1-F35</f>
        <v>69900.000000000116</v>
      </c>
      <c r="G36" s="124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8" t="s">
        <v>76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7"/>
      <c r="G38" s="128"/>
      <c r="H38" s="129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768900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6"/>
      <c r="B42" s="36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699000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218900.00000000003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699000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699000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699000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2023-08-08T03:32:29Z</cp:lastPrinted>
  <dcterms:created xsi:type="dcterms:W3CDTF">2019-03-28T03:58:09Z</dcterms:created>
  <dcterms:modified xsi:type="dcterms:W3CDTF">2023-09-13T02:41:29Z</dcterms:modified>
</cp:coreProperties>
</file>