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BDA17E3B-55C7-4775-893E-1BCEFFFA7CDB}" xr6:coauthVersionLast="47" xr6:coauthVersionMax="47" xr10:uidLastSave="{00000000-0000-0000-0000-000000000000}"/>
  <bookViews>
    <workbookView xWindow="32550" yWindow="-315" windowWidth="28800" windowHeight="1543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<sst xmlns="http://schemas.openxmlformats.org/spreadsheetml/2006/main" count="102" uniqueCount="87">
  <si>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</si>
  <si>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</si>
  <si>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</si>
  <si>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</si>
  <si>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</si>
  <si>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</si>
  <si>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</si>
  <si>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</si>
  <si>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</si>
  <si>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</si>
  <si>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</si>
  <si>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</si>
  <si>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</si>
  <si>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</si>
  <si>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</si>
  <si>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</si>
  <si>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</si>
  <si>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</si>
  <si>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</si>
  <si>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</si>
  <si>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</si>
  <si>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</si>
  <si>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</si>
  <si>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</si>
  <si>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</si>
  <si>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</si>
  <si>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</si>
  <si>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</si>
  <si>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</si>
  <si>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</si>
  <si>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</si>
  <si>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</si>
  <si>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</si>
  <si>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</si>
  <si>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</si>
  <si>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</si>
  <si>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</si>
  <si>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</si>
  <si>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</si>
  <si>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</si>
  <si>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</si>
  <si>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</si>
  <si>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</si>
  <si>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</si>
  <si>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</si>
  <si>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</si>
  <si>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</si>
  <si>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</si>
  <si>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</si>
  <si>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</si>
  <si>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</si>
  <si>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</si>
  <si>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</si>
  <si>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</si>
  <si>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</si>
  <si>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</si>
  <si>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</si>
  <si>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</si>
  <si>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</si>
  <si>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</si>
  <si>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</si>
  <si>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</si>
  <si>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</si>
  <si>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</si>
  <si>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</si>
  <si>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</si>
  <si>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</si>
  <si>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</si>
  <si>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</si>
  <si>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</si>
  <si>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</si>
  <si>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</si>
  <si>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</si>
  <si>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</si>
  <si>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</si>
  <si>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</si>
  <si>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</si>
  <si>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</si>
  <si>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인텔 코어i5-12세대 12400F 6코어12쓰레드</t>
    <phoneticPr fontId="1" type="noConversion"/>
  </si>
  <si>
    <t>잘만 CNPS9X PERFORMA (BLACK)</t>
    <phoneticPr fontId="1" type="noConversion"/>
  </si>
  <si>
    <t>MSI PRO B760M-A WIFI D4블루투스+와이파이</t>
    <phoneticPr fontId="1" type="noConversion"/>
  </si>
  <si>
    <t>삼성전자 DDR4-3200 (8GB)</t>
    <phoneticPr fontId="1" type="noConversion"/>
  </si>
  <si>
    <t xml:space="preserve"> GTX 1660 SUPER H4 D6 6GB DUAL 디앤디컴</t>
    <phoneticPr fontId="1" type="noConversion"/>
  </si>
  <si>
    <t>Western Digital WD Blue SN570 M.2 NVMe (500GB)</t>
    <phoneticPr fontId="1" type="noConversion"/>
  </si>
  <si>
    <t>DAVEN D6 MESH 강화유리 (블랙)</t>
    <phoneticPr fontId="1" type="noConversion"/>
  </si>
  <si>
    <t>마이크로닉스 COOLMAX VISION II 600W</t>
    <phoneticPr fontId="1" type="noConversion"/>
  </si>
  <si>
    <t>송승원 (스타+피파)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</si>
</sst>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86</v>
      </c>
      <c r="C1" s="38" t="s">
        <v>77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>
        <v>1094105638</v>
      </c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45144</v>
      </c>
      <c r="C3" s="15" t="s">
        <v>41</v>
      </c>
      <c r="D3" s="18"/>
      <c r="E3" s="112"/>
      <c r="F3" s="36"/>
      <c r="G3" s="36"/>
      <c r="H3" s="113"/>
    </row>
    <row r="4" spans="1:9" ht="22.5" customHeight="1">
      <c r="A4" s="14" t="s">
        <v>38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52</v>
      </c>
      <c r="B6" s="68"/>
      <c r="C6" s="55" t="s">
        <v>78</v>
      </c>
      <c r="D6" s="56"/>
      <c r="E6" s="3" t="s">
        <v>6</v>
      </c>
      <c r="F6" s="6">
        <v>195000</v>
      </c>
      <c r="G6" s="3">
        <v>1</v>
      </c>
      <c r="H6" s="6">
        <f>F6*G6</f>
        <v>195000</v>
      </c>
      <c r="I6" s="2"/>
    </row>
    <row r="7" spans="1:9" ht="24" customHeight="1">
      <c r="A7" s="69"/>
      <c r="B7" s="70"/>
      <c r="C7" s="55" t="s">
        <v>79</v>
      </c>
      <c r="D7" s="56"/>
      <c r="E7" s="22" t="s">
        <v>13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69"/>
      <c r="B8" s="70"/>
      <c r="C8" s="49" t="s">
        <v>80</v>
      </c>
      <c r="D8" s="120"/>
      <c r="E8" s="3" t="s">
        <v>7</v>
      </c>
      <c r="F8" s="6">
        <v>180000</v>
      </c>
      <c r="G8" s="3">
        <v>1</v>
      </c>
      <c r="H8" s="6">
        <f t="shared" si="0"/>
        <v>180000</v>
      </c>
      <c r="I8" s="2"/>
    </row>
    <row r="9" spans="1:9" ht="37.5" customHeight="1">
      <c r="A9" s="69"/>
      <c r="B9" s="70"/>
      <c r="C9" s="55" t="s">
        <v>81</v>
      </c>
      <c r="D9" s="56"/>
      <c r="E9" s="3" t="s">
        <v>8</v>
      </c>
      <c r="F9" s="6">
        <v>25000</v>
      </c>
      <c r="G9" s="3">
        <v>2</v>
      </c>
      <c r="H9" s="6">
        <f t="shared" si="0"/>
        <v>50000</v>
      </c>
      <c r="I9" s="2"/>
    </row>
    <row r="10" spans="1:9" ht="24" customHeight="1">
      <c r="A10" s="69"/>
      <c r="B10" s="70"/>
      <c r="C10" s="55" t="s">
        <v>82</v>
      </c>
      <c r="D10" s="56"/>
      <c r="E10" s="3" t="s">
        <v>9</v>
      </c>
      <c r="F10" s="6">
        <v>260000</v>
      </c>
      <c r="G10" s="3">
        <v>1</v>
      </c>
      <c r="H10" s="6">
        <f t="shared" si="0"/>
        <v>260000</v>
      </c>
      <c r="I10" s="2"/>
    </row>
    <row r="11" spans="1:9" ht="24" customHeight="1">
      <c r="A11" s="69"/>
      <c r="B11" s="70"/>
      <c r="C11" s="57" t="s">
        <v>60</v>
      </c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83</v>
      </c>
      <c r="D12" s="56"/>
      <c r="E12" s="3" t="s">
        <v>10</v>
      </c>
      <c r="F12" s="6">
        <v>49000</v>
      </c>
      <c r="G12" s="3">
        <v>1</v>
      </c>
      <c r="H12" s="6">
        <f t="shared" si="0"/>
        <v>49000</v>
      </c>
      <c r="I12" s="2"/>
    </row>
    <row r="13" spans="1:9" ht="24" customHeight="1">
      <c r="A13" s="69"/>
      <c r="B13" s="70"/>
      <c r="C13" s="49"/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84</v>
      </c>
      <c r="D14" s="50"/>
      <c r="E14" s="3" t="s">
        <v>11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69"/>
      <c r="B15" s="70"/>
      <c r="C15" s="49" t="s">
        <v>85</v>
      </c>
      <c r="D15" s="50"/>
      <c r="E15" s="3" t="s">
        <v>12</v>
      </c>
      <c r="F15" s="6">
        <v>49000</v>
      </c>
      <c r="G15" s="3">
        <v>1</v>
      </c>
      <c r="H15" s="6">
        <f t="shared" si="0"/>
        <v>49000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908000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908000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/>
      <c r="D24" s="50"/>
      <c r="E24" s="5"/>
      <c r="F24" s="6"/>
      <c r="G24" s="3"/>
      <c r="H24" s="6">
        <f>F24*G24</f>
        <v>0</v>
      </c>
      <c r="I24" s="2"/>
    </row>
    <row r="25" spans="1:9" ht="25.15" customHeight="1">
      <c r="A25" s="92" t="s">
        <v>75</v>
      </c>
      <c r="B25" s="93"/>
      <c r="C25" s="89"/>
      <c r="D25" s="50"/>
      <c r="E25" s="5"/>
      <c r="F25" s="6"/>
      <c r="G25" s="3"/>
      <c r="H25" s="6">
        <f>F25*G25</f>
        <v>0</v>
      </c>
      <c r="I25" s="2"/>
    </row>
    <row r="26" spans="1:9">
      <c r="A26" s="94"/>
      <c r="B26" s="95"/>
      <c r="C26" s="89"/>
      <c r="D26" s="50"/>
      <c r="E26" s="5"/>
      <c r="F26" s="6"/>
      <c r="G26" s="3"/>
      <c r="H26" s="6">
        <f t="shared" ref="H26:H32" si="1">F26*G26</f>
        <v>0</v>
      </c>
      <c r="I26" s="2"/>
    </row>
    <row r="27" spans="1:9">
      <c r="A27" s="94"/>
      <c r="B27" s="95"/>
      <c r="C27" s="60"/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3">
        <f>SUM(E21,E33)</f>
        <v>908000</v>
      </c>
      <c r="G35" s="123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1">
        <f>F35*1.1-F35</f>
        <v>90800.000000000116</v>
      </c>
      <c r="G36" s="122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5"/>
      <c r="G38" s="126"/>
      <c r="H38" s="127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4">
        <f>IF(F37="현금(이체X)",F35,IF(F37="웹결제",ROUND(Sheet2!B7,-4),IF(F37="이체 및 현금영수증",F35+F35*10%,IF(F37="이체 및 세금계산서",F35+F35*10%,IF(F37="이체 및 세금계산서",F35+F35*10%,)))))-F38</f>
        <v>998800</v>
      </c>
      <c r="G39" s="124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908000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448800.00000000006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908000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908000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908000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2023-02-16T07:00:55Z</cp:lastPrinted>
  <dcterms:created xsi:type="dcterms:W3CDTF">2019-03-28T03:58:09Z</dcterms:created>
  <dcterms:modified xsi:type="dcterms:W3CDTF">2023-08-06T07:47:08Z</dcterms:modified>
</cp:coreProperties>
</file>