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5" documentId="8_{1D58D6E0-2F12-47FD-9252-39736C229DB5}" xr6:coauthVersionLast="47" xr6:coauthVersionMax="47" xr10:uidLastSave="{38609F3D-2C7A-422E-953B-48E33A7F3928}"/>
  <bookViews>
    <workbookView xWindow="31530" yWindow="345" windowWidth="21600" windowHeight="149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<sst xmlns="http://schemas.openxmlformats.org/spreadsheetml/2006/main" count="83" uniqueCount="72">
  <si>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</si>
  <si>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</si>
  <si>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</si>
  <si>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</si>
  <si>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</si>
  <si>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</si>
  <si>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</si>
  <si>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</si>
  <si>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</si>
  <si>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</si>
  <si>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</si>
  <si>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</si>
  <si>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</si>
  <si>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</si>
  <si>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</si>
  <si>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</si>
  <si>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</si>
  <si>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</si>
  <si>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</si>
  <si>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</si>
  <si>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</si>
  <si>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</si>
  <si>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</si>
  <si>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</si>
  <si>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</si>
  <si>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</si>
  <si>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</si>
  <si>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</si>
  <si>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</si>
  <si>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</si>
  <si>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</si>
  <si>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</si>
  <si>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</si>
  <si>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</si>
  <si>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</si>
  <si>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</si>
  <si>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</si>
  <si>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</si>
  <si>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</si>
  <si>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</si>
  <si>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</si>
  <si>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</si>
  <si>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</si>
  <si>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</si>
  <si>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</si>
  <si>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</si>
  <si>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</si>
  <si>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</si>
  <si>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</si>
  <si>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</si>
  <si>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</si>
  <si>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</si>
  <si>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</si>
  <si>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</si>
  <si>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</si>
  <si>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</si>
  <si>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</si>
  <si>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</si>
  <si>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</si>
  <si>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</si>
  <si>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</si>
  <si>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</si>
  <si>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</si>
  <si>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</si>
  <si>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GTX1060 3GB 중고 6개월보장</t>
    <phoneticPr fontId="1" type="noConversion"/>
  </si>
  <si>
    <t>삼성전자 DDR4 8GB추가=16GB구성</t>
    <phoneticPr fontId="1" type="noConversion"/>
  </si>
  <si>
    <t>/</t>
    <phoneticPr fontId="1" type="noConversion"/>
  </si>
  <si>
    <t>선일 이진일(업글)</t>
    <phoneticPr fontId="1" type="noConversion"/>
  </si>
  <si>
    <t>인텔 코어i5-10400F (코멧레이크S)6코어12쓰레드</t>
    <phoneticPr fontId="1" type="noConversion"/>
  </si>
  <si>
    <t>모니터</t>
    <phoneticPr fontId="1" type="noConversion"/>
  </si>
  <si>
    <t xml:space="preserve">중소기업 27인치 모니터 새상품(금액비교) </t>
    <phoneticPr fontId="1" type="noConversion"/>
  </si>
  <si>
    <t>삼성 27인치 모니터 새상품 (금액비교)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</si>
</sst>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견고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5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67</v>
      </c>
      <c r="C1" s="42" t="s">
        <v>57</v>
      </c>
      <c r="D1" s="43"/>
      <c r="E1" s="99"/>
      <c r="F1" s="100"/>
      <c r="G1" s="100"/>
      <c r="H1" s="101"/>
    </row>
    <row r="2" spans="1:9" ht="22.5" customHeight="1">
      <c r="A2" s="15" t="s">
        <v>42</v>
      </c>
      <c r="B2" s="19">
        <v>1091127944</v>
      </c>
      <c r="C2" s="44"/>
      <c r="D2" s="45"/>
      <c r="E2" s="102"/>
      <c r="F2" s="103"/>
      <c r="G2" s="103"/>
      <c r="H2" s="104"/>
    </row>
    <row r="3" spans="1:9" ht="22.5" customHeight="1">
      <c r="A3" s="15" t="s">
        <v>43</v>
      </c>
      <c r="B3" s="16">
        <f ca="1">TODAY()</f>
        <v>45133</v>
      </c>
      <c r="C3" s="15" t="s">
        <v>44</v>
      </c>
      <c r="D3" s="18"/>
      <c r="E3" s="102"/>
      <c r="F3" s="103"/>
      <c r="G3" s="103"/>
      <c r="H3" s="104"/>
    </row>
    <row r="4" spans="1:9" ht="22.5" customHeight="1">
      <c r="A4" s="14" t="s">
        <v>41</v>
      </c>
      <c r="B4" s="48"/>
      <c r="C4" s="48"/>
      <c r="D4" s="49"/>
      <c r="E4" s="105"/>
      <c r="F4" s="106"/>
      <c r="G4" s="106"/>
      <c r="H4" s="107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68</v>
      </c>
      <c r="D6" s="60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5.5" customHeight="1">
      <c r="A7" s="34"/>
      <c r="B7" s="35"/>
      <c r="C7" s="59"/>
      <c r="D7" s="60"/>
      <c r="E7" s="23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1" t="s">
        <v>66</v>
      </c>
      <c r="D8" s="112"/>
      <c r="E8" s="3" t="s">
        <v>7</v>
      </c>
      <c r="F8" s="6"/>
      <c r="G8" s="3"/>
      <c r="H8" s="6">
        <f t="shared" si="0"/>
        <v>0</v>
      </c>
      <c r="I8" s="2"/>
    </row>
    <row r="9" spans="1:9" ht="25.5" customHeight="1">
      <c r="A9" s="34"/>
      <c r="B9" s="35"/>
      <c r="C9" s="59" t="s">
        <v>65</v>
      </c>
      <c r="D9" s="60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5.5" customHeight="1">
      <c r="A10" s="34"/>
      <c r="B10" s="35"/>
      <c r="C10" s="59" t="s">
        <v>64</v>
      </c>
      <c r="D10" s="60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5.5" customHeight="1">
      <c r="A11" s="34"/>
      <c r="B11" s="35"/>
      <c r="C11" s="61"/>
      <c r="D11" s="62"/>
      <c r="E11" s="3" t="s">
        <v>10</v>
      </c>
      <c r="F11" s="6"/>
      <c r="G11" s="3"/>
      <c r="H11" s="6">
        <f t="shared" si="0"/>
        <v>0</v>
      </c>
      <c r="I11" s="2"/>
    </row>
    <row r="12" spans="1:9" ht="25.5" customHeight="1">
      <c r="A12" s="34"/>
      <c r="B12" s="35"/>
      <c r="C12" s="59" t="s">
        <v>62</v>
      </c>
      <c r="D12" s="60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62</v>
      </c>
      <c r="D13" s="54"/>
      <c r="E13" s="3" t="s">
        <v>61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/>
      <c r="D14" s="54"/>
      <c r="E14" s="3" t="s">
        <v>11</v>
      </c>
      <c r="F14" s="6"/>
      <c r="G14" s="3"/>
      <c r="H14" s="6">
        <f t="shared" si="0"/>
        <v>0</v>
      </c>
      <c r="I14" s="2"/>
    </row>
    <row r="15" spans="1:9" ht="25.5" customHeight="1">
      <c r="A15" s="34"/>
      <c r="B15" s="35"/>
      <c r="C15" s="53"/>
      <c r="D15" s="54"/>
      <c r="E15" s="3" t="s">
        <v>12</v>
      </c>
      <c r="F15" s="6"/>
      <c r="G15" s="3"/>
      <c r="H15" s="6">
        <f t="shared" si="0"/>
        <v>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30" t="s">
        <v>45</v>
      </c>
      <c r="D17" s="31"/>
      <c r="E17" s="4" t="s">
        <v>15</v>
      </c>
      <c r="F17" s="7">
        <v>20000</v>
      </c>
      <c r="G17" s="4">
        <v>1</v>
      </c>
      <c r="H17" s="6">
        <f t="shared" si="0"/>
        <v>20000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3">
        <f>SUM(H6:H19)</f>
        <v>296000</v>
      </c>
      <c r="F20" s="63"/>
      <c r="G20" s="25">
        <v>1</v>
      </c>
      <c r="H20" s="110" t="s">
        <v>18</v>
      </c>
      <c r="I20" s="2"/>
    </row>
    <row r="21" spans="1:9" ht="12.75" customHeight="1">
      <c r="A21" s="38"/>
      <c r="B21" s="39"/>
      <c r="C21" s="50"/>
      <c r="D21" s="50"/>
      <c r="E21" s="63">
        <f>E20*G20</f>
        <v>296000</v>
      </c>
      <c r="F21" s="63"/>
      <c r="G21" s="63"/>
      <c r="H21" s="110"/>
      <c r="I21" s="2"/>
    </row>
    <row r="22" spans="1:9" ht="12.75" customHeight="1">
      <c r="A22" s="38"/>
      <c r="B22" s="39"/>
      <c r="C22" s="50"/>
      <c r="D22" s="50"/>
      <c r="E22" s="63"/>
      <c r="F22" s="63"/>
      <c r="G22" s="63"/>
      <c r="H22" s="110"/>
      <c r="I22" s="2"/>
    </row>
    <row r="23" spans="1:9" ht="17.25" customHeight="1">
      <c r="A23" s="38"/>
      <c r="B23" s="39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40"/>
      <c r="B24" s="41"/>
      <c r="C24" s="122" t="s">
        <v>70</v>
      </c>
      <c r="D24" s="121"/>
      <c r="E24" s="5" t="s">
        <v>69</v>
      </c>
      <c r="F24" s="6">
        <v>130000</v>
      </c>
      <c r="G24" s="3"/>
      <c r="H24" s="6">
        <f>F24*G24</f>
        <v>0</v>
      </c>
      <c r="I24" s="2"/>
    </row>
    <row r="25" spans="1:9" ht="22.5" customHeight="1">
      <c r="A25" s="82"/>
      <c r="B25" s="83"/>
      <c r="C25" s="120" t="s">
        <v>71</v>
      </c>
      <c r="D25" s="121"/>
      <c r="E25" s="29" t="s">
        <v>69</v>
      </c>
      <c r="F25" s="6">
        <v>175000</v>
      </c>
      <c r="G25" s="3"/>
      <c r="H25" s="6">
        <f>F25*G25</f>
        <v>0</v>
      </c>
      <c r="I25" s="2"/>
    </row>
    <row r="26" spans="1:9" ht="22.5" customHeight="1">
      <c r="A26" s="84"/>
      <c r="B26" s="85"/>
      <c r="C26" s="30"/>
      <c r="D26" s="31"/>
      <c r="E26" s="5"/>
      <c r="F26" s="6"/>
      <c r="G26" s="3"/>
      <c r="H26" s="6">
        <f t="shared" ref="H25:H32" si="1">F26*G26</f>
        <v>0</v>
      </c>
      <c r="I26" s="2"/>
    </row>
    <row r="27" spans="1:9" ht="22.5" customHeight="1">
      <c r="A27" s="84"/>
      <c r="B27" s="85"/>
      <c r="E27" s="5"/>
      <c r="F27" s="6"/>
      <c r="G27" s="3"/>
      <c r="H27" s="6">
        <f t="shared" si="1"/>
        <v>0</v>
      </c>
      <c r="I27" s="2"/>
    </row>
    <row r="28" spans="1:9" ht="22.5" customHeight="1">
      <c r="A28" s="84"/>
      <c r="B28" s="85"/>
      <c r="C28" s="30"/>
      <c r="D28" s="31"/>
      <c r="E28" s="5"/>
      <c r="F28" s="6"/>
      <c r="G28" s="3"/>
      <c r="H28" s="6">
        <f t="shared" si="1"/>
        <v>0</v>
      </c>
      <c r="I28" s="2"/>
    </row>
    <row r="29" spans="1:9" ht="22.5" customHeight="1">
      <c r="A29" s="84"/>
      <c r="B29" s="85"/>
      <c r="C29" s="30"/>
      <c r="D29" s="31"/>
      <c r="E29" s="5"/>
      <c r="F29" s="6"/>
      <c r="G29" s="3"/>
      <c r="H29" s="6">
        <f t="shared" si="1"/>
        <v>0</v>
      </c>
      <c r="I29" s="2"/>
    </row>
    <row r="30" spans="1:9" ht="22.5" customHeight="1">
      <c r="A30" s="84"/>
      <c r="B30" s="85"/>
      <c r="C30" s="30"/>
      <c r="D30" s="31"/>
      <c r="E30" s="5"/>
      <c r="F30" s="6"/>
      <c r="G30" s="3"/>
      <c r="H30" s="6">
        <f t="shared" si="1"/>
        <v>0</v>
      </c>
      <c r="I30" s="2"/>
    </row>
    <row r="31" spans="1:9" ht="22.5" customHeight="1">
      <c r="A31" s="84"/>
      <c r="B31" s="85"/>
      <c r="C31" s="30"/>
      <c r="D31" s="31"/>
      <c r="E31" s="5"/>
      <c r="F31" s="6"/>
      <c r="G31" s="3"/>
      <c r="H31" s="6">
        <f t="shared" si="1"/>
        <v>0</v>
      </c>
      <c r="I31" s="2"/>
    </row>
    <row r="32" spans="1:9" ht="22.5" customHeight="1">
      <c r="A32" s="86"/>
      <c r="B32" s="87"/>
      <c r="C32" s="30"/>
      <c r="D32" s="31"/>
      <c r="E32" s="5"/>
      <c r="F32" s="6"/>
      <c r="G32" s="3"/>
      <c r="H32" s="6">
        <f t="shared" si="1"/>
        <v>0</v>
      </c>
      <c r="I32" s="2"/>
    </row>
    <row r="33" spans="1:9" ht="13.5" customHeight="1">
      <c r="A33" s="88" t="s">
        <v>30</v>
      </c>
      <c r="B33" s="89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0</v>
      </c>
      <c r="F33" s="65"/>
      <c r="G33" s="65"/>
      <c r="H33" s="108" t="s">
        <v>18</v>
      </c>
      <c r="I33" s="2"/>
    </row>
    <row r="34" spans="1:9" ht="14.25" customHeight="1">
      <c r="A34" s="90"/>
      <c r="B34" s="91"/>
      <c r="C34" s="76"/>
      <c r="D34" s="77"/>
      <c r="E34" s="66"/>
      <c r="F34" s="67"/>
      <c r="G34" s="67"/>
      <c r="H34" s="109"/>
      <c r="I34" s="2"/>
    </row>
    <row r="35" spans="1:9" ht="16.5" customHeight="1">
      <c r="A35" s="80" t="s">
        <v>33</v>
      </c>
      <c r="B35" s="81"/>
      <c r="C35" s="72"/>
      <c r="D35" s="73"/>
      <c r="E35" s="8" t="s">
        <v>4</v>
      </c>
      <c r="F35" s="115">
        <f>SUM(E21,E33)</f>
        <v>296000</v>
      </c>
      <c r="G35" s="115"/>
      <c r="H35" s="9" t="s">
        <v>18</v>
      </c>
      <c r="I35" s="2"/>
    </row>
    <row r="36" spans="1:9" ht="16.5" customHeight="1">
      <c r="A36" s="80" t="s">
        <v>32</v>
      </c>
      <c r="B36" s="81"/>
      <c r="C36" s="70"/>
      <c r="D36" s="71"/>
      <c r="E36" s="8" t="s">
        <v>19</v>
      </c>
      <c r="F36" s="113">
        <f>F35*1.1-F35</f>
        <v>29600</v>
      </c>
      <c r="G36" s="114"/>
      <c r="H36" s="10"/>
      <c r="I36" s="2"/>
    </row>
    <row r="37" spans="1:9" ht="17.25" customHeight="1">
      <c r="A37" s="80" t="s">
        <v>28</v>
      </c>
      <c r="B37" s="81"/>
      <c r="C37" s="93"/>
      <c r="D37" s="94"/>
      <c r="E37" s="8" t="s">
        <v>27</v>
      </c>
      <c r="F37" s="68" t="s">
        <v>63</v>
      </c>
      <c r="G37" s="69"/>
      <c r="H37" s="28"/>
      <c r="I37" s="2"/>
    </row>
    <row r="38" spans="1:9" ht="19.5" customHeight="1">
      <c r="A38" s="88" t="s">
        <v>29</v>
      </c>
      <c r="B38" s="89"/>
      <c r="C38" s="95">
        <f>SUM(C35:C36)-C37</f>
        <v>0</v>
      </c>
      <c r="D38" s="96"/>
      <c r="E38" s="22" t="s">
        <v>28</v>
      </c>
      <c r="F38" s="117"/>
      <c r="G38" s="118"/>
      <c r="H38" s="119"/>
      <c r="I38" s="2"/>
    </row>
    <row r="39" spans="1:9" ht="20.25" customHeight="1">
      <c r="A39" s="90"/>
      <c r="B39" s="91"/>
      <c r="C39" s="97"/>
      <c r="D39" s="98"/>
      <c r="E39" s="26" t="s">
        <v>20</v>
      </c>
      <c r="F39" s="116">
        <f>IF(F37="현금(이체X)",F35,IF(F37="카드",ROUND(Sheet2!B5,-4),IF(F37="이체 및 현금영수증",F35+F35*10%,IF(F37="이체 및 세금계산서",F35+F35*10%,IF(F37="이체 및 세금계산서",F35+F35*10%,)))))-F38</f>
        <v>325600</v>
      </c>
      <c r="G39" s="116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2"/>
      <c r="F41" s="92"/>
      <c r="G41" s="92"/>
      <c r="H41" s="92"/>
      <c r="I41" s="2"/>
    </row>
    <row r="42" spans="1:9">
      <c r="C42" s="2"/>
      <c r="D42" s="2"/>
      <c r="E42" s="92"/>
      <c r="F42" s="92"/>
      <c r="G42" s="92"/>
      <c r="H42" s="92"/>
      <c r="I42" s="2"/>
    </row>
    <row r="43" spans="1:9">
      <c r="C43" s="2"/>
      <c r="D43" s="2"/>
      <c r="E43" s="92"/>
      <c r="F43" s="92"/>
      <c r="G43" s="92"/>
      <c r="H43" s="9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32:D32"/>
    <mergeCell ref="C26:D26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296000</v>
      </c>
    </row>
    <row r="5" spans="1:5">
      <c r="A5" t="s">
        <v>40</v>
      </c>
      <c r="B5">
        <f>B4*1.13</f>
        <v>334479.99999999994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2023-07-26T02:53:54Z</cp:lastPrinted>
  <dcterms:created xsi:type="dcterms:W3CDTF">2019-03-28T03:58:09Z</dcterms:created>
  <dcterms:modified xsi:type="dcterms:W3CDTF">2023-07-26T02:53:55Z</dcterms:modified>
</cp:coreProperties>
</file>