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2506265-A377-47E6-A392-903857EDF354}" xr6:coauthVersionLast="47" xr6:coauthVersionMax="47" xr10:uidLastSave="{76E1935D-2BA9-4BA7-8F84-554D01879A0C}"/>
  <bookViews>
    <workbookView xWindow="2805" yWindow="117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<sst xmlns="http://schemas.openxmlformats.org/spreadsheetml/2006/main" count="101" uniqueCount="86">
  <si>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</si>
  <si>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</si>
  <si>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</si>
  <si>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</si>
  <si>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</si>
  <si>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</si>
  <si>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</si>
  <si>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</si>
  <si>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</si>
  <si>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</si>
  <si>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</si>
  <si>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</si>
  <si>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</si>
  <si>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</si>
  <si>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</si>
  <si>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</si>
  <si>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</si>
  <si>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</si>
  <si>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</si>
  <si>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</si>
  <si>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</si>
  <si>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</si>
  <si>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</si>
  <si>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</si>
  <si>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</si>
  <si>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</si>
  <si>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</si>
  <si>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</si>
  <si>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</si>
  <si>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</si>
  <si>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</si>
  <si>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</si>
  <si>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</si>
  <si>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</si>
  <si>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</si>
  <si>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</si>
  <si>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</si>
  <si>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</si>
  <si>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</si>
  <si>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</si>
  <si>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</si>
  <si>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</si>
  <si>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</si>
  <si>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</si>
  <si>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</si>
  <si>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</si>
  <si>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</si>
  <si>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</si>
  <si>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</si>
  <si>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</si>
  <si>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</si>
  <si>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</si>
  <si>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</si>
  <si>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</si>
  <si>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</si>
  <si>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</si>
  <si>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</si>
  <si>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</si>
  <si>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</si>
  <si>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</si>
  <si>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</si>
  <si>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</si>
  <si>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</si>
  <si>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</si>
  <si>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</si>
  <si>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</si>
  <si>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</si>
  <si>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</si>
  <si>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</si>
  <si>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</si>
  <si>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</si>
  <si>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</si>
  <si>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</si>
  <si>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</si>
  <si>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</si>
  <si>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</si>
  <si>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</si>
  <si>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</t>
    <phoneticPr fontId="1" type="noConversion"/>
  </si>
  <si>
    <t>PCCOOLER PALADIN 400 (BLACK)</t>
    <phoneticPr fontId="1" type="noConversion"/>
  </si>
  <si>
    <t>기가바이트A620M GAMING X 제이씨현</t>
    <phoneticPr fontId="1" type="noConversion"/>
  </si>
  <si>
    <t>삼성전자 DDR5-5600 (8GB)</t>
    <phoneticPr fontId="1" type="noConversion"/>
  </si>
  <si>
    <t>삼성 PM9A1 M.2 NVMe 병행수입 (1TB)</t>
    <phoneticPr fontId="1" type="noConversion"/>
  </si>
  <si>
    <t>컴이지 킹덤 코디101 V2 (블랙)</t>
    <phoneticPr fontId="1" type="noConversion"/>
  </si>
  <si>
    <t>AMD 내장그래픽</t>
    <phoneticPr fontId="1" type="noConversion"/>
  </si>
  <si>
    <t>채널문의 (신민철)</t>
    <phoneticPr fontId="1" type="noConversion"/>
  </si>
  <si>
    <t>쿨러마스터 MWE 600 BRONZE V2 (기가보드랑 풀체인지는 종종오류가나서,같은 브론즈 등급으로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</si>
</sst>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002060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84</v>
      </c>
      <c r="C1" s="111" t="s">
        <v>76</v>
      </c>
      <c r="D1" s="112"/>
      <c r="E1" s="47"/>
      <c r="F1" s="48"/>
      <c r="G1" s="48"/>
      <c r="H1" s="49"/>
    </row>
    <row r="2" spans="1:9" ht="22.5" customHeight="1">
      <c r="A2" s="15" t="s">
        <v>38</v>
      </c>
      <c r="B2" s="29"/>
      <c r="C2" s="113"/>
      <c r="D2" s="114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45130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5"/>
      <c r="C4" s="115"/>
      <c r="D4" s="116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0" t="s">
        <v>51</v>
      </c>
      <c r="B6" s="101"/>
      <c r="C6" s="61" t="s">
        <v>77</v>
      </c>
      <c r="D6" s="62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2"/>
      <c r="B7" s="103"/>
      <c r="C7" s="61" t="s">
        <v>78</v>
      </c>
      <c r="D7" s="62"/>
      <c r="E7" s="22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102"/>
      <c r="B8" s="103"/>
      <c r="C8" s="127" t="s">
        <v>79</v>
      </c>
      <c r="D8" s="128"/>
      <c r="E8" s="3" t="s">
        <v>7</v>
      </c>
      <c r="F8" s="6">
        <v>176000</v>
      </c>
      <c r="G8" s="3">
        <v>1</v>
      </c>
      <c r="H8" s="6">
        <f t="shared" si="0"/>
        <v>176000</v>
      </c>
      <c r="I8" s="2"/>
    </row>
    <row r="9" spans="1:9" ht="37.5" customHeight="1">
      <c r="A9" s="102"/>
      <c r="B9" s="103"/>
      <c r="C9" s="61" t="s">
        <v>80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2"/>
      <c r="B10" s="103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2"/>
      <c r="B11" s="103"/>
      <c r="C11" s="122" t="s">
        <v>59</v>
      </c>
      <c r="D11" s="123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4" t="s">
        <v>81</v>
      </c>
      <c r="D12" s="62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02"/>
      <c r="B13" s="103"/>
      <c r="C13" s="90"/>
      <c r="D13" s="91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0" t="s">
        <v>82</v>
      </c>
      <c r="D14" s="91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2"/>
      <c r="B15" s="103"/>
      <c r="C15" s="125" t="s">
        <v>85</v>
      </c>
      <c r="D15" s="126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2"/>
      <c r="B16" s="103"/>
      <c r="C16" s="90"/>
      <c r="D16" s="91"/>
      <c r="E16" s="3"/>
      <c r="F16" s="6"/>
      <c r="G16" s="3"/>
      <c r="H16" s="6">
        <f t="shared" si="0"/>
        <v>0</v>
      </c>
      <c r="I16" s="2"/>
    </row>
    <row r="17" spans="1:9">
      <c r="A17" s="102"/>
      <c r="B17" s="103"/>
      <c r="C17" s="93" t="s">
        <v>58</v>
      </c>
      <c r="D17" s="94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0" t="s">
        <v>48</v>
      </c>
      <c r="D18" s="121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8"/>
      <c r="D19" s="119"/>
      <c r="E19" s="4" t="s">
        <v>50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104" t="s">
        <v>52</v>
      </c>
      <c r="B20" s="105"/>
      <c r="C20" s="117" t="s">
        <v>15</v>
      </c>
      <c r="D20" s="117"/>
      <c r="E20" s="95">
        <f>SUM(H6:H19)</f>
        <v>770000</v>
      </c>
      <c r="F20" s="95"/>
      <c r="G20" s="24">
        <v>1</v>
      </c>
      <c r="H20" s="58" t="s">
        <v>17</v>
      </c>
      <c r="I20" s="2"/>
    </row>
    <row r="21" spans="1:9" ht="12.75" customHeight="1">
      <c r="A21" s="106"/>
      <c r="B21" s="107"/>
      <c r="C21" s="117"/>
      <c r="D21" s="117"/>
      <c r="E21" s="95">
        <f>E20*G20</f>
        <v>770000</v>
      </c>
      <c r="F21" s="95"/>
      <c r="G21" s="95"/>
      <c r="H21" s="58"/>
      <c r="I21" s="2"/>
    </row>
    <row r="22" spans="1:9" ht="12.75" customHeight="1">
      <c r="A22" s="106"/>
      <c r="B22" s="107"/>
      <c r="C22" s="117"/>
      <c r="D22" s="117"/>
      <c r="E22" s="95"/>
      <c r="F22" s="95"/>
      <c r="G22" s="95"/>
      <c r="H22" s="58"/>
      <c r="I22" s="2"/>
    </row>
    <row r="23" spans="1:9" ht="17.25" customHeight="1">
      <c r="A23" s="106"/>
      <c r="B23" s="107"/>
      <c r="C23" s="88" t="s">
        <v>20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8"/>
      <c r="B24" s="109"/>
      <c r="C24" s="90"/>
      <c r="D24" s="91"/>
      <c r="E24" s="5"/>
      <c r="F24" s="6"/>
      <c r="G24" s="3"/>
      <c r="H24" s="6">
        <f>F24*G24</f>
        <v>0</v>
      </c>
      <c r="I24" s="2"/>
    </row>
    <row r="25" spans="1:9" ht="25.15" customHeight="1">
      <c r="A25" s="72" t="s">
        <v>74</v>
      </c>
      <c r="B25" s="73"/>
      <c r="C25" s="92"/>
      <c r="D25" s="91"/>
      <c r="E25" s="5"/>
      <c r="F25" s="6"/>
      <c r="G25" s="3"/>
      <c r="H25" s="6">
        <f>F25*G25</f>
        <v>0</v>
      </c>
      <c r="I25" s="2"/>
    </row>
    <row r="26" spans="1:9">
      <c r="A26" s="74"/>
      <c r="B26" s="75"/>
      <c r="C26" s="92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74"/>
      <c r="B27" s="75"/>
      <c r="C27" s="93"/>
      <c r="D27" s="94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93"/>
      <c r="D29" s="94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93"/>
      <c r="D30" s="9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93"/>
      <c r="D31" s="94"/>
      <c r="E31" s="5"/>
      <c r="F31" s="6"/>
      <c r="G31" s="3"/>
      <c r="H31" s="6">
        <f t="shared" si="1"/>
        <v>0</v>
      </c>
      <c r="I31" s="2"/>
    </row>
    <row r="32" spans="1:9" hidden="1">
      <c r="A32" s="76"/>
      <c r="B32" s="77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96">
        <f>SUM(H24:H32)</f>
        <v>0</v>
      </c>
      <c r="F33" s="97"/>
      <c r="G33" s="97"/>
      <c r="H33" s="56" t="s">
        <v>17</v>
      </c>
      <c r="I33" s="2"/>
    </row>
    <row r="34" spans="1:9" ht="14.25" customHeight="1">
      <c r="A34" s="39"/>
      <c r="B34" s="40"/>
      <c r="C34" s="86"/>
      <c r="D34" s="87"/>
      <c r="E34" s="98"/>
      <c r="F34" s="99"/>
      <c r="G34" s="99"/>
      <c r="H34" s="57"/>
      <c r="I34" s="2"/>
    </row>
    <row r="35" spans="1:9" ht="16.5" customHeight="1">
      <c r="A35" s="70" t="s">
        <v>31</v>
      </c>
      <c r="B35" s="71"/>
      <c r="C35" s="82" t="b">
        <f>IF(F37="카드+현금",Sheet3!C11,IF(F37="현금+카드",Sheet3!C4))</f>
        <v>0</v>
      </c>
      <c r="D35" s="83"/>
      <c r="E35" s="8" t="s">
        <v>4</v>
      </c>
      <c r="F35" s="65">
        <f>SUM(E21,E33)</f>
        <v>770000</v>
      </c>
      <c r="G35" s="65"/>
      <c r="H35" s="9" t="s">
        <v>17</v>
      </c>
      <c r="I35" s="2"/>
    </row>
    <row r="36" spans="1:9" ht="16.5" customHeight="1">
      <c r="A36" s="70" t="s">
        <v>30</v>
      </c>
      <c r="B36" s="71"/>
      <c r="C36" s="80" t="b">
        <f>IF(F37="카드+현금",Sheet3!C9,IF(F37="현금+카드",Sheet3!C6))</f>
        <v>0</v>
      </c>
      <c r="D36" s="81"/>
      <c r="E36" s="8" t="s">
        <v>18</v>
      </c>
      <c r="F36" s="63">
        <f>F35*1.1-F35</f>
        <v>77000.000000000116</v>
      </c>
      <c r="G36" s="64"/>
      <c r="H36" s="10"/>
      <c r="I36" s="2"/>
    </row>
    <row r="37" spans="1:9" ht="17.25" customHeight="1">
      <c r="A37" s="70" t="s">
        <v>26</v>
      </c>
      <c r="B37" s="71"/>
      <c r="C37" s="41"/>
      <c r="D37" s="42"/>
      <c r="E37" s="8" t="s">
        <v>25</v>
      </c>
      <c r="F37" s="78" t="s">
        <v>75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7"/>
      <c r="G38" s="68"/>
      <c r="H38" s="69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6">
        <f>IF(F37="현금(이체X)",F35,IF(F37="웹결제",ROUND(Sheet2!B7,-4),IF(F37="이체 및 현금영수증",F35+F35*10%,IF(F37="이체 및 세금계산서",F35+F35*10%,IF(F37="이체 및 세금계산서",F35+F35*10%,)))))-F38</f>
        <v>847000</v>
      </c>
      <c r="G39" s="6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0" t="s">
        <v>57</v>
      </c>
      <c r="G40" s="110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770000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297000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770000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770000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770000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2023-07-23T06:41:57Z</cp:lastPrinted>
  <dcterms:created xsi:type="dcterms:W3CDTF">2019-03-28T03:58:09Z</dcterms:created>
  <dcterms:modified xsi:type="dcterms:W3CDTF">2023-07-23T06:42:30Z</dcterms:modified>
</cp:coreProperties>
</file>