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6" documentId="8_{69EC1247-ADB7-4E7E-A50E-46D02EABC1DA}" xr6:coauthVersionLast="47" xr6:coauthVersionMax="47" xr10:uidLastSave="{4C3DE3BD-B8BA-4311-B0EE-0CCBA8035C1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<sst xmlns="http://schemas.openxmlformats.org/spreadsheetml/2006/main" count="104" uniqueCount="90">
  <si>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</si>
  <si>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</si>
  <si>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</si>
  <si>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</si>
  <si>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</si>
  <si>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</si>
  <si>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</si>
  <si>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</si>
  <si>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</si>
  <si>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</si>
  <si>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</si>
  <si>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</si>
  <si>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</si>
  <si>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</si>
  <si>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</si>
  <si>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</si>
  <si>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</si>
  <si>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</si>
  <si>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</si>
  <si>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</si>
  <si>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</si>
  <si>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</si>
  <si>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</si>
  <si>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</si>
  <si>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</si>
  <si>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</si>
  <si>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</si>
  <si>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</si>
  <si>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</si>
  <si>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</si>
  <si>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</si>
  <si>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</si>
  <si>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</si>
  <si>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</si>
  <si>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</si>
  <si>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</si>
  <si>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</si>
  <si>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</si>
  <si>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</si>
  <si>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</si>
  <si>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</si>
  <si>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</si>
  <si>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</si>
  <si>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</si>
  <si>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</si>
  <si>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</si>
  <si>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</si>
  <si>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</si>
  <si>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</si>
  <si>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</si>
  <si>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</si>
  <si>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</si>
  <si>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</si>
  <si>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</si>
  <si>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</si>
  <si>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</si>
  <si>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</si>
  <si>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</si>
  <si>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</si>
  <si>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</si>
  <si>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</si>
  <si>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</si>
  <si>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</si>
  <si>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</si>
  <si>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</si>
  <si>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</si>
  <si>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</si>
  <si>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</si>
  <si>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</si>
  <si>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</si>
  <si>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</si>
  <si>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</si>
  <si>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</si>
  <si>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</si>
  <si>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</si>
  <si>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코어i7-13세대 13700 (랩터레이크) (벌크)</t>
    <phoneticPr fontId="1" type="noConversion"/>
  </si>
  <si>
    <t>3RSYS Socoool RC1800 ARGB (BLACK)</t>
    <phoneticPr fontId="1" type="noConversion"/>
  </si>
  <si>
    <t>삼성전자 DDR5-5600 (16GB)</t>
    <phoneticPr fontId="1" type="noConversion"/>
  </si>
  <si>
    <t>ZOTAC GeForce RTX 4060 Ti TWIN Edge D6 8GB</t>
    <phoneticPr fontId="1" type="noConversion"/>
  </si>
  <si>
    <t>Seagate BarraCuda 7200/256M (ST2000DM008, 2TB)</t>
    <phoneticPr fontId="1" type="noConversion"/>
  </si>
  <si>
    <t>3RSYS L600 Quiet (블랙)</t>
    <phoneticPr fontId="1" type="noConversion"/>
  </si>
  <si>
    <t>/</t>
    <phoneticPr fontId="1" type="noConversion"/>
  </si>
  <si>
    <t>Microsoft Windows 11 Home(DSP 64bit 한글)</t>
    <phoneticPr fontId="1" type="noConversion"/>
  </si>
  <si>
    <t>Microsoft Windows 11 Pro(DSP 64bit 한글)</t>
    <phoneticPr fontId="1" type="noConversion"/>
  </si>
  <si>
    <t>SuperFlower SF-700R12ST MEGA 80PLUS STANDARD 230V EU</t>
    <phoneticPr fontId="1" type="noConversion"/>
  </si>
  <si>
    <t>SK하이닉스 Platinum P41 M.2 NVMe (1TB)</t>
    <phoneticPr fontId="1" type="noConversion"/>
  </si>
  <si>
    <t>MSI PRO B760M-A WIFI</t>
    <phoneticPr fontId="1" type="noConversion"/>
  </si>
  <si>
    <t>Microsoft Windows 11 Home(DSP 64bit 한글)</t>
  </si>
  <si>
    <t>JAY-김종빈</t>
    <phoneticPr fontId="1" type="noConversion"/>
  </si>
  <si>
    <t>010-9745-7945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</si>
</sst>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48</v>
      </c>
      <c r="B1" s="19" t="s">
        <v>88</v>
      </c>
      <c r="C1" s="113" t="s">
        <v>74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89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45115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49</v>
      </c>
      <c r="B6" s="103"/>
      <c r="C6" s="61" t="s">
        <v>75</v>
      </c>
      <c r="D6" s="62"/>
      <c r="E6" s="3" t="s">
        <v>6</v>
      </c>
      <c r="F6" s="6">
        <v>540000</v>
      </c>
      <c r="G6" s="3">
        <v>1</v>
      </c>
      <c r="H6" s="6">
        <f>F6*G6</f>
        <v>540000</v>
      </c>
      <c r="I6" s="2"/>
    </row>
    <row r="7" spans="1:9" ht="24" customHeight="1">
      <c r="A7" s="104"/>
      <c r="B7" s="105"/>
      <c r="C7" s="61" t="s">
        <v>76</v>
      </c>
      <c r="D7" s="62"/>
      <c r="E7" s="22" t="s">
        <v>13</v>
      </c>
      <c r="F7" s="6">
        <v>65000</v>
      </c>
      <c r="G7" s="3">
        <v>1</v>
      </c>
      <c r="H7" s="6">
        <f t="shared" ref="H7:H19" si="0">F7*G7</f>
        <v>65000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4"/>
      <c r="B9" s="105"/>
      <c r="C9" s="61" t="s">
        <v>77</v>
      </c>
      <c r="D9" s="62"/>
      <c r="E9" s="3" t="s">
        <v>8</v>
      </c>
      <c r="F9" s="6">
        <v>54000</v>
      </c>
      <c r="G9" s="3">
        <v>2</v>
      </c>
      <c r="H9" s="6">
        <f t="shared" si="0"/>
        <v>108000</v>
      </c>
      <c r="I9" s="2"/>
    </row>
    <row r="10" spans="1:9" ht="24" customHeight="1">
      <c r="A10" s="104"/>
      <c r="B10" s="105"/>
      <c r="C10" s="61" t="s">
        <v>78</v>
      </c>
      <c r="D10" s="62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104"/>
      <c r="B11" s="105"/>
      <c r="C11" s="126" t="s">
        <v>57</v>
      </c>
      <c r="D11" s="127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85</v>
      </c>
      <c r="D12" s="62"/>
      <c r="E12" s="3" t="s">
        <v>10</v>
      </c>
      <c r="F12" s="6">
        <v>139000</v>
      </c>
      <c r="G12" s="3">
        <v>1</v>
      </c>
      <c r="H12" s="6">
        <f t="shared" si="0"/>
        <v>139000</v>
      </c>
      <c r="I12" s="2"/>
    </row>
    <row r="13" spans="1:9" ht="24" customHeight="1">
      <c r="A13" s="104"/>
      <c r="B13" s="105"/>
      <c r="C13" s="92" t="s">
        <v>79</v>
      </c>
      <c r="D13" s="93"/>
      <c r="E13" s="3" t="s">
        <v>51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104"/>
      <c r="B14" s="105"/>
      <c r="C14" s="92" t="s">
        <v>80</v>
      </c>
      <c r="D14" s="93"/>
      <c r="E14" s="3" t="s">
        <v>11</v>
      </c>
      <c r="F14" s="6">
        <v>86000</v>
      </c>
      <c r="G14" s="3">
        <v>1</v>
      </c>
      <c r="H14" s="6">
        <f t="shared" si="0"/>
        <v>86000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 t="s">
        <v>81</v>
      </c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56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87</v>
      </c>
      <c r="D18" s="125"/>
      <c r="E18" s="4" t="s">
        <v>23</v>
      </c>
      <c r="F18" s="7">
        <v>167000</v>
      </c>
      <c r="G18" s="4">
        <v>1</v>
      </c>
      <c r="H18" s="6">
        <f t="shared" si="0"/>
        <v>167000</v>
      </c>
      <c r="I18" s="2"/>
    </row>
    <row r="19" spans="1:9">
      <c r="A19" s="104"/>
      <c r="B19" s="105"/>
      <c r="C19" s="120"/>
      <c r="D19" s="121"/>
      <c r="E19" s="4"/>
      <c r="F19" s="7"/>
      <c r="G19" s="4">
        <v>1</v>
      </c>
      <c r="H19" s="6">
        <f t="shared" si="0"/>
        <v>0</v>
      </c>
      <c r="I19" s="2"/>
    </row>
    <row r="20" spans="1:9" ht="12.75" customHeight="1">
      <c r="A20" s="106" t="s">
        <v>50</v>
      </c>
      <c r="B20" s="107"/>
      <c r="C20" s="119" t="s">
        <v>16</v>
      </c>
      <c r="D20" s="119"/>
      <c r="E20" s="97">
        <f>SUM(H6:H19)</f>
        <v>2089000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2089000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72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2089000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208900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73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2297900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55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52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67</v>
      </c>
      <c r="B3" s="51"/>
      <c r="C3" s="51"/>
      <c r="E3" t="s">
        <v>60</v>
      </c>
      <c r="F3">
        <f>Sheet1!F35</f>
        <v>2089000</v>
      </c>
    </row>
    <row r="4" spans="1:7">
      <c r="A4" t="s">
        <v>66</v>
      </c>
      <c r="B4" s="30" t="s">
        <v>64</v>
      </c>
      <c r="C4" s="32">
        <v>500000</v>
      </c>
      <c r="D4" t="s">
        <v>61</v>
      </c>
    </row>
    <row r="5" spans="1:7">
      <c r="B5" t="s">
        <v>19</v>
      </c>
      <c r="C5">
        <v>1.1000000000000001</v>
      </c>
      <c r="D5" t="s">
        <v>62</v>
      </c>
    </row>
    <row r="6" spans="1:7">
      <c r="B6" t="s">
        <v>59</v>
      </c>
      <c r="C6" s="33">
        <f>(F3-C4)*C5</f>
        <v>1747900.0000000002</v>
      </c>
      <c r="D6" t="s">
        <v>63</v>
      </c>
    </row>
    <row r="8" spans="1:7">
      <c r="A8" s="51" t="s">
        <v>68</v>
      </c>
      <c r="B8" s="51"/>
      <c r="C8" s="51"/>
    </row>
    <row r="9" spans="1:7">
      <c r="A9" t="s">
        <v>66</v>
      </c>
      <c r="B9" s="31" t="s">
        <v>65</v>
      </c>
      <c r="C9" s="34"/>
      <c r="D9" t="s">
        <v>61</v>
      </c>
      <c r="G9" s="33">
        <f>((F3*C10)-C9)/C10</f>
        <v>2088999.9999999998</v>
      </c>
    </row>
    <row r="10" spans="1:7">
      <c r="B10" t="s">
        <v>19</v>
      </c>
      <c r="C10">
        <v>1.1000000000000001</v>
      </c>
      <c r="D10" t="s">
        <v>62</v>
      </c>
    </row>
    <row r="11" spans="1:7">
      <c r="B11" t="s">
        <v>58</v>
      </c>
      <c r="C11" s="33">
        <f>ROUND(G9,-3)</f>
        <v>2089000</v>
      </c>
      <c r="D11" t="s">
        <v>63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C17" sqref="C1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53</v>
      </c>
      <c r="B2" t="s">
        <v>18</v>
      </c>
      <c r="C2" s="20" t="s">
        <v>71</v>
      </c>
      <c r="D2" t="s">
        <v>34</v>
      </c>
    </row>
    <row r="3" spans="1:5">
      <c r="A3" t="s">
        <v>24</v>
      </c>
      <c r="B3" t="s">
        <v>30</v>
      </c>
      <c r="C3" s="20" t="s">
        <v>70</v>
      </c>
      <c r="D3" s="13" t="s">
        <v>36</v>
      </c>
    </row>
    <row r="4" spans="1:5">
      <c r="A4" t="s">
        <v>25</v>
      </c>
      <c r="B4" s="11">
        <f>Sheet1!F35-(Sheet1!C35)</f>
        <v>2089000</v>
      </c>
    </row>
    <row r="5" spans="1:5">
      <c r="A5" t="s">
        <v>69</v>
      </c>
      <c r="B5" s="11"/>
    </row>
    <row r="6" spans="1:5">
      <c r="A6" t="s">
        <v>37</v>
      </c>
    </row>
    <row r="7" spans="1:5">
      <c r="A7" t="s">
        <v>54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82</v>
      </c>
      <c r="B12" s="11">
        <v>167000</v>
      </c>
    </row>
    <row r="13" spans="1:5">
      <c r="A13" t="s">
        <v>45</v>
      </c>
      <c r="B13" s="11">
        <v>188000</v>
      </c>
    </row>
    <row r="14" spans="1:5">
      <c r="A14" t="s">
        <v>83</v>
      </c>
      <c r="B14" s="11">
        <v>201000</v>
      </c>
    </row>
    <row r="15" spans="1:5">
      <c r="A15" t="s">
        <v>46</v>
      </c>
      <c r="B15" s="11">
        <v>359000</v>
      </c>
    </row>
    <row r="16" spans="1:5">
      <c r="A16" t="s">
        <v>47</v>
      </c>
    </row>
  </sheetData>
  <phoneticPr fontId="1" type="noConversion"/>
  <conditionalFormatting sqref="A10:A12 A14:A17 A19:A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2023-07-07T06:20:02Z</cp:lastPrinted>
  <dcterms:created xsi:type="dcterms:W3CDTF">2019-03-28T03:58:09Z</dcterms:created>
  <dcterms:modified xsi:type="dcterms:W3CDTF">2023-07-08T02:13:58Z</dcterms:modified>
</cp:coreProperties>
</file>