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4" documentId="8_{848AD87E-C2EF-4B10-9DE1-B09EF19D6281}" xr6:coauthVersionLast="47" xr6:coauthVersionMax="47" xr10:uidLastSave="{F7EC0411-0E38-4C50-BC5B-1D3EB6620A99}"/>
  <bookViews>
    <workbookView xWindow="29730" yWindow="24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<sst xmlns="http://schemas.openxmlformats.org/spreadsheetml/2006/main" count="110" uniqueCount="94">
  <si>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</si>
  <si>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</si>
  <si>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</si>
  <si>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</si>
  <si>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</si>
  <si>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</si>
  <si>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</si>
  <si>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</si>
  <si>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</si>
  <si>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</si>
  <si>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</si>
  <si>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</si>
  <si>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</si>
  <si>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</si>
  <si>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</si>
  <si>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</si>
  <si>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</si>
  <si>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</si>
  <si>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</si>
  <si>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</si>
  <si>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</si>
  <si>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</si>
  <si>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</si>
  <si>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</si>
  <si>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</si>
  <si>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</si>
  <si>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</si>
  <si>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</si>
  <si>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</si>
  <si>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</si>
  <si>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</si>
  <si>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</si>
  <si>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</si>
  <si>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</si>
  <si>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</si>
  <si>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</si>
  <si>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</si>
  <si>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</si>
  <si>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</si>
  <si>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</si>
  <si>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</si>
  <si>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</si>
  <si>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</si>
  <si>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</si>
  <si>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</si>
  <si>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</si>
  <si>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</si>
  <si>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</si>
  <si>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</si>
  <si>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</si>
  <si>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</si>
  <si>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</si>
  <si>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</si>
  <si>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</si>
  <si>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</si>
  <si>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</si>
  <si>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</si>
  <si>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</si>
  <si>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</si>
  <si>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</si>
  <si>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</si>
  <si>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</si>
  <si>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</si>
  <si>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</si>
  <si>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</si>
  <si>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</si>
  <si>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</si>
  <si>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</si>
  <si>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</si>
  <si>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</si>
  <si>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</si>
  <si>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</si>
  <si>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</si>
  <si>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</si>
  <si>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</si>
  <si>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</si>
  <si>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코어i5-11세대 11400 로켓레이크</t>
    <phoneticPr fontId="1" type="noConversion"/>
  </si>
  <si>
    <t>인텔 정품쿨러탑재</t>
    <phoneticPr fontId="1" type="noConversion"/>
  </si>
  <si>
    <t xml:space="preserve">ASRock H510M-HDV/M.2 </t>
    <phoneticPr fontId="1" type="noConversion"/>
  </si>
  <si>
    <t>삼성전자 DDR4-3200 (16GB)</t>
    <phoneticPr fontId="1" type="noConversion"/>
  </si>
  <si>
    <t xml:space="preserve">인텔 UHD730 내장그래픽 </t>
    <phoneticPr fontId="1" type="noConversion"/>
  </si>
  <si>
    <r>
      <t xml:space="preserve">Western Digital WD Blue SN570 M.2 NVMe </t>
    </r>
    <r>
      <rPr>
        <sz val="9"/>
        <color rgb="FFC00000"/>
        <rFont val="HY견명조"/>
        <family val="1"/>
        <charset val="129"/>
      </rPr>
      <t>(500GB)250G랑 금액차이 없습니다.</t>
    </r>
    <phoneticPr fontId="1" type="noConversion"/>
  </si>
  <si>
    <t>마이크로닉스 Master M60 메쉬 (블랙) 전모델 재고없어서 다른상품으로 교체진행</t>
    <phoneticPr fontId="1" type="noConversion"/>
  </si>
  <si>
    <t>마이크로닉스 COOLMAX VISION II 600W</t>
    <phoneticPr fontId="1" type="noConversion"/>
  </si>
  <si>
    <t>모니터</t>
    <phoneticPr fontId="1" type="noConversion"/>
  </si>
  <si>
    <t>전원주 고객님</t>
    <phoneticPr fontId="1" type="noConversion"/>
  </si>
  <si>
    <t>Microsoft Windows 11 Pro (DSP 64bit 한글)</t>
    <phoneticPr fontId="1" type="noConversion"/>
  </si>
  <si>
    <t>케이블</t>
    <phoneticPr fontId="1" type="noConversion"/>
  </si>
  <si>
    <t>듀얼전용 케이블 DVI TO HDMI 서비스</t>
    <phoneticPr fontId="1" type="noConversion"/>
  </si>
  <si>
    <t>삼성전자 F24T350</t>
    <phoneticPr fontId="1" type="noConversion"/>
  </si>
  <si>
    <t>마우스패드</t>
    <phoneticPr fontId="1" type="noConversion"/>
  </si>
  <si>
    <t>게이밍 장패드 서비스</t>
    <phoneticPr fontId="1" type="noConversion"/>
  </si>
  <si>
    <t>로지텍 MK275 (정품) 병행수입아니예요</t>
    <phoneticPr fontId="1" type="noConversion"/>
  </si>
  <si>
    <t>무선셋트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</si>
</sst>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9"/>
      <name val="맑은 고딕"/>
      <family val="2"/>
      <charset val="129"/>
      <scheme val="minor"/>
    </font>
    <font>
      <sz val="9"/>
      <color rgb="FFC00000"/>
      <name val="HY견명조"/>
      <family val="1"/>
      <charset val="129"/>
    </font>
    <font>
      <sz val="9"/>
      <color theme="1"/>
      <name val="HY견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0" fontId="16" fillId="4" borderId="3" xfId="0" applyFont="1" applyFill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5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75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>
        <v>1023945811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45103</v>
      </c>
      <c r="C3" s="15" t="s">
        <v>41</v>
      </c>
      <c r="D3" s="18"/>
      <c r="E3" s="114"/>
      <c r="F3" s="36"/>
      <c r="G3" s="36"/>
      <c r="H3" s="115"/>
    </row>
    <row r="4" spans="1:9" ht="22.5" customHeight="1">
      <c r="A4" s="14" t="s">
        <v>38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51</v>
      </c>
      <c r="B6" s="69"/>
      <c r="C6" s="55" t="s">
        <v>76</v>
      </c>
      <c r="D6" s="56"/>
      <c r="E6" s="3" t="s">
        <v>6</v>
      </c>
      <c r="F6" s="6">
        <v>204000</v>
      </c>
      <c r="G6" s="3">
        <v>1</v>
      </c>
      <c r="H6" s="6">
        <f>F6*G6</f>
        <v>204000</v>
      </c>
      <c r="I6" s="2"/>
    </row>
    <row r="7" spans="1:9" ht="24" customHeight="1">
      <c r="A7" s="70"/>
      <c r="B7" s="71"/>
      <c r="C7" s="55" t="s">
        <v>77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2" t="s">
        <v>78</v>
      </c>
      <c r="D8" s="12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70"/>
      <c r="B10" s="71"/>
      <c r="C10" s="55" t="s">
        <v>80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 t="s">
        <v>58</v>
      </c>
      <c r="D11" s="5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70"/>
      <c r="B13" s="71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57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 t="s">
        <v>86</v>
      </c>
      <c r="D19" s="48"/>
      <c r="E19" s="4" t="s">
        <v>23</v>
      </c>
      <c r="F19" s="7">
        <v>195000</v>
      </c>
      <c r="G19" s="4">
        <v>1</v>
      </c>
      <c r="H19" s="6">
        <f t="shared" si="0"/>
        <v>195000</v>
      </c>
      <c r="I19" s="2"/>
    </row>
    <row r="20" spans="1:9" ht="12.75" customHeight="1">
      <c r="A20" s="72" t="s">
        <v>52</v>
      </c>
      <c r="B20" s="73"/>
      <c r="C20" s="46" t="s">
        <v>16</v>
      </c>
      <c r="D20" s="46"/>
      <c r="E20" s="63">
        <f>SUM(H6:H19)</f>
        <v>746000</v>
      </c>
      <c r="F20" s="63"/>
      <c r="G20" s="24">
        <v>1</v>
      </c>
      <c r="H20" s="121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746000</v>
      </c>
      <c r="F21" s="63"/>
      <c r="G21" s="63"/>
      <c r="H21" s="121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1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89</v>
      </c>
      <c r="D24" s="50"/>
      <c r="E24" s="5" t="s">
        <v>84</v>
      </c>
      <c r="F24" s="6">
        <v>138000</v>
      </c>
      <c r="G24" s="3">
        <v>2</v>
      </c>
      <c r="H24" s="6">
        <f>F24*G24</f>
        <v>276000</v>
      </c>
      <c r="I24" s="2"/>
    </row>
    <row r="25" spans="1:9" ht="25.15" customHeight="1">
      <c r="A25" s="94" t="s">
        <v>73</v>
      </c>
      <c r="B25" s="95"/>
      <c r="C25" s="131" t="s">
        <v>88</v>
      </c>
      <c r="D25" s="132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6"/>
      <c r="B26" s="97"/>
      <c r="C26" s="90" t="s">
        <v>91</v>
      </c>
      <c r="D26" s="91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6"/>
      <c r="B27" s="97"/>
      <c r="C27" s="61" t="s">
        <v>92</v>
      </c>
      <c r="D27" s="62"/>
      <c r="E27" s="5" t="s">
        <v>93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96"/>
      <c r="B28" s="97"/>
      <c r="C28" s="61"/>
      <c r="D28" s="43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6"/>
      <c r="B31" s="97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8"/>
      <c r="B32" s="99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0" t="s">
        <v>29</v>
      </c>
      <c r="B33" s="101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306000</v>
      </c>
      <c r="F33" s="65"/>
      <c r="G33" s="65"/>
      <c r="H33" s="119" t="s">
        <v>18</v>
      </c>
      <c r="I33" s="2"/>
    </row>
    <row r="34" spans="1:9" ht="14.25" customHeight="1">
      <c r="A34" s="102"/>
      <c r="B34" s="103"/>
      <c r="C34" s="86"/>
      <c r="D34" s="87"/>
      <c r="E34" s="66"/>
      <c r="F34" s="67"/>
      <c r="G34" s="67"/>
      <c r="H34" s="120"/>
      <c r="I34" s="2"/>
    </row>
    <row r="35" spans="1:9" ht="16.5" customHeight="1">
      <c r="A35" s="92" t="s">
        <v>32</v>
      </c>
      <c r="B35" s="93"/>
      <c r="C35" s="82" t="b">
        <f>IF(F37="카드+현금",Sheet3!C11,IF(F37="현금+카드",Sheet3!C4))</f>
        <v>0</v>
      </c>
      <c r="D35" s="83"/>
      <c r="E35" s="8" t="s">
        <v>4</v>
      </c>
      <c r="F35" s="126">
        <f>SUM(E21,E33)</f>
        <v>1052000</v>
      </c>
      <c r="G35" s="126"/>
      <c r="H35" s="9" t="s">
        <v>18</v>
      </c>
      <c r="I35" s="2"/>
    </row>
    <row r="36" spans="1:9" ht="16.5" customHeight="1">
      <c r="A36" s="92" t="s">
        <v>31</v>
      </c>
      <c r="B36" s="93"/>
      <c r="C36" s="80" t="b">
        <f>IF(F37="카드+현금",Sheet3!C9,IF(F37="현금+카드",Sheet3!C6))</f>
        <v>0</v>
      </c>
      <c r="D36" s="81"/>
      <c r="E36" s="8" t="s">
        <v>19</v>
      </c>
      <c r="F36" s="124">
        <f>F35*1.1-F35</f>
        <v>105200</v>
      </c>
      <c r="G36" s="125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8" t="s">
        <v>74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28"/>
      <c r="G38" s="129"/>
      <c r="H38" s="130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1157200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53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C25:D25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1052000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607200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1052000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1052000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54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1052000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55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2023-06-26T08:34:24Z</cp:lastPrinted>
  <dcterms:created xsi:type="dcterms:W3CDTF">2019-03-28T03:58:09Z</dcterms:created>
  <dcterms:modified xsi:type="dcterms:W3CDTF">2023-06-26T08:34:35Z</dcterms:modified>
</cp:coreProperties>
</file>