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1" documentId="8_{5CF65C8B-0B60-4ED3-8E94-32365DF95668}" xr6:coauthVersionLast="47" xr6:coauthVersionMax="47" xr10:uidLastSave="{ABA3BE98-F750-4F2A-8910-1534800C83B6}"/>
  <bookViews>
    <workbookView xWindow="5415" yWindow="99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<sst xmlns="http://schemas.openxmlformats.org/spreadsheetml/2006/main" count="107" uniqueCount="91">
  <si>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</si>
  <si>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</si>
  <si>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</si>
  <si>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</si>
  <si>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</si>
  <si>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</si>
  <si>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</si>
  <si>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</si>
  <si>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</si>
  <si>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</si>
  <si>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</si>
  <si>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</si>
  <si>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</si>
  <si>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</si>
  <si>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</si>
  <si>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</si>
  <si>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</si>
  <si>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</si>
  <si>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</si>
  <si>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</si>
  <si>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</si>
  <si>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</si>
  <si>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</si>
  <si>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</si>
  <si>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</si>
  <si>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</si>
  <si>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</si>
  <si>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</si>
  <si>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</si>
  <si>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</si>
  <si>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</si>
  <si>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</si>
  <si>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</si>
  <si>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</si>
  <si>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</si>
  <si>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</si>
  <si>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</si>
  <si>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</si>
  <si>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</si>
  <si>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</si>
  <si>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</si>
  <si>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</si>
  <si>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</si>
  <si>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</si>
  <si>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</si>
  <si>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</si>
  <si>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</si>
  <si>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</si>
  <si>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</si>
  <si>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</si>
  <si>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</si>
  <si>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</si>
  <si>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</si>
  <si>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</si>
  <si>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</si>
  <si>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</si>
  <si>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</si>
  <si>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</si>
  <si>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</si>
  <si>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</si>
  <si>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</si>
  <si>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</si>
  <si>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</si>
  <si>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</si>
  <si>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</si>
  <si>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</si>
  <si>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</si>
  <si>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</si>
  <si>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</si>
  <si>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</si>
  <si>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</si>
  <si>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</si>
  <si>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</si>
  <si>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</si>
  <si>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</si>
  <si>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</si>
  <si>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</si>
  <si>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정품쿨러</t>
    <phoneticPr fontId="1" type="noConversion"/>
  </si>
  <si>
    <t>삼성전자 DDR4-3200 (16GB)</t>
    <phoneticPr fontId="1" type="noConversion"/>
  </si>
  <si>
    <t>삼성전자 970 EVO Plus M.2 NVMe (500GB)</t>
    <phoneticPr fontId="1" type="noConversion"/>
  </si>
  <si>
    <t>darkFlash DK200 RGB 강화유리 (블랙)</t>
    <phoneticPr fontId="1" type="noConversion"/>
  </si>
  <si>
    <t>마이크로닉스 Classic II 풀체인지 600W 80PLUS BRONZE 230V EU</t>
    <phoneticPr fontId="1" type="noConversion"/>
  </si>
  <si>
    <t>ASUS PRIME A320M-K</t>
    <phoneticPr fontId="1" type="noConversion"/>
  </si>
  <si>
    <t>GTX1060 중고 그래픽사용 (중고보증기간 1개월)</t>
    <phoneticPr fontId="1" type="noConversion"/>
  </si>
  <si>
    <t>AMD 라이젠5-4세대 5600 (멀티팩(정품))</t>
    <phoneticPr fontId="1" type="noConversion"/>
  </si>
  <si>
    <t>지맥스래피드(캐드작업용)</t>
    <phoneticPr fontId="1" type="noConversion"/>
  </si>
  <si>
    <t>키보드&amp;마우스합본 셋트</t>
    <phoneticPr fontId="1" type="noConversion"/>
  </si>
  <si>
    <t>마우스패드 (두꺼운걸로)</t>
    <phoneticPr fontId="1" type="noConversion"/>
  </si>
  <si>
    <t>키보드</t>
    <phoneticPr fontId="1" type="noConversion"/>
  </si>
  <si>
    <t>마우스패드</t>
    <phoneticPr fontId="1" type="noConversion"/>
  </si>
  <si>
    <t xml:space="preserve">다산동 퀵서비스 요번에만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</si>
</sst>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 wrapText="1"/>
    </xf>
    <xf numFmtId="0" fontId="14" fillId="7" borderId="7" xfId="0" applyFont="1" applyFill="1" applyBorder="1" applyAlignment="1">
      <alignment horizontal="left" vertical="top" wrapText="1"/>
    </xf>
    <xf numFmtId="0" fontId="14" fillId="7" borderId="8" xfId="0" applyFont="1" applyFill="1" applyBorder="1" applyAlignment="1">
      <alignment horizontal="left" vertical="top" wrapText="1"/>
    </xf>
    <xf numFmtId="0" fontId="14" fillId="7" borderId="9" xfId="0" applyFont="1" applyFill="1" applyBorder="1" applyAlignment="1">
      <alignment horizontal="left" vertical="top" wrapText="1"/>
    </xf>
    <xf numFmtId="0" fontId="14" fillId="7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76</v>
      </c>
      <c r="D1" s="39"/>
      <c r="E1" s="113"/>
      <c r="F1" s="114"/>
      <c r="G1" s="114"/>
      <c r="H1" s="115"/>
    </row>
    <row r="2" spans="1:9" ht="22.5" customHeight="1">
      <c r="A2" s="15" t="s">
        <v>39</v>
      </c>
      <c r="B2" s="29">
        <v>1052866593</v>
      </c>
      <c r="C2" s="40"/>
      <c r="D2" s="41"/>
      <c r="E2" s="116"/>
      <c r="F2" s="36"/>
      <c r="G2" s="36"/>
      <c r="H2" s="117"/>
    </row>
    <row r="3" spans="1:9" ht="22.5" customHeight="1">
      <c r="A3" s="15" t="s">
        <v>40</v>
      </c>
      <c r="B3" s="16">
        <f ca="1">TODAY()</f>
        <v>45097</v>
      </c>
      <c r="C3" s="15" t="s">
        <v>41</v>
      </c>
      <c r="D3" s="18"/>
      <c r="E3" s="116"/>
      <c r="F3" s="36"/>
      <c r="G3" s="36"/>
      <c r="H3" s="117"/>
    </row>
    <row r="4" spans="1:9" ht="22.5" customHeight="1">
      <c r="A4" s="14" t="s">
        <v>38</v>
      </c>
      <c r="B4" s="44"/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124" t="s">
        <v>84</v>
      </c>
      <c r="D6" s="125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69"/>
      <c r="B7" s="70"/>
      <c r="C7" s="124" t="s">
        <v>77</v>
      </c>
      <c r="D7" s="125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6" t="s">
        <v>82</v>
      </c>
      <c r="D8" s="127"/>
      <c r="E8" s="3" t="s">
        <v>7</v>
      </c>
      <c r="F8" s="6">
        <v>73000</v>
      </c>
      <c r="G8" s="3">
        <v>1</v>
      </c>
      <c r="H8" s="6">
        <f t="shared" si="0"/>
        <v>73000</v>
      </c>
      <c r="I8" s="2"/>
    </row>
    <row r="9" spans="1:9" ht="37.5" customHeight="1">
      <c r="A9" s="69"/>
      <c r="B9" s="70"/>
      <c r="C9" s="124" t="s">
        <v>78</v>
      </c>
      <c r="D9" s="125"/>
      <c r="E9" s="3" t="s">
        <v>8</v>
      </c>
      <c r="F9" s="6">
        <v>46000</v>
      </c>
      <c r="G9" s="3">
        <v>1</v>
      </c>
      <c r="H9" s="6">
        <f t="shared" si="0"/>
        <v>46000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8"/>
      <c r="E12" s="3" t="s">
        <v>10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626000</v>
      </c>
      <c r="F20" s="62"/>
      <c r="G20" s="24">
        <v>3</v>
      </c>
      <c r="H20" s="123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1878000</v>
      </c>
      <c r="F21" s="62"/>
      <c r="G21" s="62"/>
      <c r="H21" s="123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23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88</v>
      </c>
      <c r="F24" s="6">
        <v>0</v>
      </c>
      <c r="G24" s="3">
        <v>3</v>
      </c>
      <c r="H24" s="6">
        <f>F24*G24</f>
        <v>0</v>
      </c>
      <c r="I24" s="2"/>
    </row>
    <row r="25" spans="1:9" ht="25.15" customHeight="1">
      <c r="A25" s="96"/>
      <c r="B25" s="97"/>
      <c r="C25" s="89" t="s">
        <v>87</v>
      </c>
      <c r="D25" s="50"/>
      <c r="E25" s="5" t="s">
        <v>89</v>
      </c>
      <c r="F25" s="6">
        <v>0</v>
      </c>
      <c r="G25" s="3">
        <v>3</v>
      </c>
      <c r="H25" s="6">
        <f>F25*G25</f>
        <v>0</v>
      </c>
      <c r="I25" s="2"/>
    </row>
    <row r="26" spans="1:9">
      <c r="A26" s="98"/>
      <c r="B26" s="99"/>
      <c r="C26" s="90"/>
      <c r="D26" s="91"/>
      <c r="E26" s="5"/>
      <c r="F26" s="6"/>
      <c r="G26" s="3"/>
      <c r="H26" s="6">
        <f t="shared" ref="H26:H32" si="1">F26*G26</f>
        <v>0</v>
      </c>
      <c r="I26" s="2"/>
    </row>
    <row r="27" spans="1:9">
      <c r="A27" s="98"/>
      <c r="B27" s="99"/>
      <c r="C27" s="92"/>
      <c r="D27" s="93"/>
      <c r="E27" s="5"/>
      <c r="F27" s="6"/>
      <c r="G27" s="3"/>
      <c r="H27" s="6">
        <f t="shared" si="1"/>
        <v>0</v>
      </c>
      <c r="I27" s="2"/>
    </row>
    <row r="28" spans="1:9">
      <c r="A28" s="98"/>
      <c r="B28" s="99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8"/>
      <c r="B29" s="99"/>
      <c r="C29" s="60" t="s">
        <v>90</v>
      </c>
      <c r="D29" s="61"/>
      <c r="E29" s="5"/>
      <c r="F29" s="6"/>
      <c r="G29" s="3"/>
      <c r="H29" s="6">
        <f t="shared" si="1"/>
        <v>0</v>
      </c>
      <c r="I29" s="2"/>
    </row>
    <row r="30" spans="1:9">
      <c r="A30" s="98"/>
      <c r="B30" s="99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8"/>
      <c r="B31" s="99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100"/>
      <c r="B32" s="101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102" t="s">
        <v>29</v>
      </c>
      <c r="B33" s="103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21" t="s">
        <v>18</v>
      </c>
      <c r="I33" s="2"/>
    </row>
    <row r="34" spans="1:9" ht="14.25" customHeight="1">
      <c r="A34" s="104"/>
      <c r="B34" s="105"/>
      <c r="C34" s="85"/>
      <c r="D34" s="86"/>
      <c r="E34" s="65"/>
      <c r="F34" s="66"/>
      <c r="G34" s="66"/>
      <c r="H34" s="122"/>
      <c r="I34" s="2"/>
    </row>
    <row r="35" spans="1:9" ht="16.5" customHeight="1">
      <c r="A35" s="94" t="s">
        <v>32</v>
      </c>
      <c r="B35" s="95"/>
      <c r="C35" s="81" t="b">
        <f>IF(F37="카드+현금",Sheet3!C11,IF(F37="현금+카드",Sheet3!C4))</f>
        <v>0</v>
      </c>
      <c r="D35" s="82"/>
      <c r="E35" s="8" t="s">
        <v>4</v>
      </c>
      <c r="F35" s="130">
        <f>SUM(E21,E33)</f>
        <v>1878000</v>
      </c>
      <c r="G35" s="130"/>
      <c r="H35" s="9" t="s">
        <v>18</v>
      </c>
      <c r="I35" s="2"/>
    </row>
    <row r="36" spans="1:9" ht="16.5" customHeight="1">
      <c r="A36" s="94" t="s">
        <v>31</v>
      </c>
      <c r="B36" s="95"/>
      <c r="C36" s="79" t="b">
        <f>IF(F37="카드+현금",Sheet3!C9,IF(F37="현금+카드",Sheet3!C6))</f>
        <v>0</v>
      </c>
      <c r="D36" s="80"/>
      <c r="E36" s="8" t="s">
        <v>19</v>
      </c>
      <c r="F36" s="128">
        <f>F35*1.1-F35</f>
        <v>187800.00000000023</v>
      </c>
      <c r="G36" s="129"/>
      <c r="H36" s="10"/>
      <c r="I36" s="2"/>
    </row>
    <row r="37" spans="1:9" ht="17.25" customHeight="1">
      <c r="A37" s="94" t="s">
        <v>27</v>
      </c>
      <c r="B37" s="95"/>
      <c r="C37" s="107"/>
      <c r="D37" s="108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2" t="s">
        <v>28</v>
      </c>
      <c r="B38" s="103"/>
      <c r="C38" s="109">
        <f>SUM(C35:C36)-C37</f>
        <v>0</v>
      </c>
      <c r="D38" s="110"/>
      <c r="E38" s="21" t="s">
        <v>27</v>
      </c>
      <c r="F38" s="132"/>
      <c r="G38" s="133"/>
      <c r="H38" s="134"/>
      <c r="I38" s="2"/>
    </row>
    <row r="39" spans="1:9" ht="20.25" customHeight="1">
      <c r="A39" s="104"/>
      <c r="B39" s="105"/>
      <c r="C39" s="111"/>
      <c r="D39" s="112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2065800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6" t="s">
        <v>55</v>
      </c>
      <c r="F41" s="106"/>
      <c r="G41" s="106"/>
      <c r="H41" s="106"/>
      <c r="I41" s="2"/>
    </row>
    <row r="42" spans="1:9">
      <c r="A42" s="36"/>
      <c r="B42" s="36"/>
      <c r="C42" s="2"/>
      <c r="D42" s="2"/>
      <c r="E42" s="106"/>
      <c r="F42" s="106"/>
      <c r="G42" s="106"/>
      <c r="H42" s="106"/>
      <c r="I42" s="2"/>
    </row>
    <row r="43" spans="1:9"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1878000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1515800.0000000002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1878000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1878000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1878000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2023-06-14T04:05:58Z</cp:lastPrinted>
  <dcterms:created xsi:type="dcterms:W3CDTF">2019-03-28T03:58:09Z</dcterms:created>
  <dcterms:modified xsi:type="dcterms:W3CDTF">2023-06-20T01:44:56Z</dcterms:modified>
</cp:coreProperties>
</file>