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EC4DEC0-9128-4120-9893-1DE15C2BCC99}" xr6:coauthVersionLast="47" xr6:coauthVersionMax="47" xr10:uidLastSave="{00000000-0000-0000-0000-000000000000}"/>
  <bookViews>
    <workbookView xWindow="3855" yWindow="4365" windowWidth="28800" windowHeight="1543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l="1"/>
  <c r="G9" i="3" s="1"/>
  <c r="C11" i="3" s="1"/>
  <c r="C35" i="1" s="1"/>
  <c r="B4" i="2" s="1"/>
  <c r="F39" i="1"/>
  <c r="F36" i="1"/>
  <c r="C6" i="3" l="1"/>
  <c r="C36" i="1"/>
  <c r="C38" i="1" s="1"/>
  <c r="H40" i="1" l="1"/>
</calcChain>
</file>

<file path=xl/sharedStrings.xml><?xml version="1.0" encoding="utf-8"?>
<sst xmlns="http://schemas.openxmlformats.org/spreadsheetml/2006/main" count="102" uniqueCount="86">
  <si>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</si>
  <si>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</si>
  <si>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</si>
  <si>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</si>
  <si>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</si>
  <si>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</si>
  <si>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</si>
  <si>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</si>
  <si>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</si>
  <si>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</si>
  <si>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</si>
  <si>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</si>
  <si>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</si>
  <si>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</si>
  <si>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</si>
  <si>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</si>
  <si>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</si>
  <si>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</si>
  <si>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</si>
  <si>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</si>
  <si>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</si>
  <si>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</si>
  <si>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</si>
  <si>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</si>
  <si>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</si>
  <si>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</si>
  <si>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</si>
  <si>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</si>
  <si>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</si>
  <si>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</si>
  <si>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</si>
  <si>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</si>
  <si>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</si>
  <si>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</si>
  <si>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</si>
  <si>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</si>
  <si>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</si>
  <si>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</si>
  <si>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</si>
  <si>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</si>
  <si>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</si>
  <si>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</si>
  <si>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</si>
  <si>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</si>
  <si>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</si>
  <si>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</si>
  <si>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</si>
  <si>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</si>
  <si>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</si>
  <si>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</si>
  <si>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</si>
  <si>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</si>
  <si>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</si>
  <si>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</si>
  <si>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</si>
  <si>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</si>
  <si>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</si>
  <si>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</si>
  <si>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</si>
  <si>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</si>
  <si>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</si>
  <si>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</si>
  <si>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</si>
  <si>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</si>
  <si>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</si>
  <si>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</si>
  <si>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</si>
  <si>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</si>
  <si>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</si>
  <si>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</si>
  <si>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</si>
  <si>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</si>
  <si>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</si>
  <si>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</si>
  <si>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</si>
  <si>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</si>
  <si>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</si>
  <si>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2년보증 (공임6만원 추가시)
( PC구입후 네이버카페 가입시 2년간
원격지원가능)</t>
    <phoneticPr fontId="1" type="noConversion"/>
  </si>
  <si>
    <t>인텔 코어i5-12세대 12400F (엘더레이크) (정품)</t>
    <phoneticPr fontId="1" type="noConversion"/>
  </si>
  <si>
    <t>DEEPCOOL AG400 ARGB</t>
    <phoneticPr fontId="1" type="noConversion"/>
  </si>
  <si>
    <t xml:space="preserve">COLORFUL BATTLE-AX B760M-PLUS V20 D5 </t>
    <phoneticPr fontId="1" type="noConversion"/>
  </si>
  <si>
    <t>삼성전자 DDR5-5600 (16GB)</t>
    <phoneticPr fontId="1" type="noConversion"/>
  </si>
  <si>
    <t>기존그래픽카드</t>
    <phoneticPr fontId="1" type="noConversion"/>
  </si>
  <si>
    <t>삼성전자 PM9A1 M.2 NVMe 병행수입 (1TB)</t>
    <phoneticPr fontId="1" type="noConversion"/>
  </si>
  <si>
    <t xml:space="preserve">마이크로닉스 Classic II 풀체인지 800W 80PLUS BRONZE 230V </t>
    <phoneticPr fontId="1" type="noConversion"/>
  </si>
  <si>
    <t>아버님+아들(영상편집)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</si>
</sst>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left" vertical="top" wrapText="1"/>
    </xf>
    <xf numFmtId="0" fontId="2" fillId="4" borderId="6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top" wrapText="1"/>
    </xf>
    <xf numFmtId="0" fontId="2" fillId="4" borderId="8" xfId="0" applyFont="1" applyFill="1" applyBorder="1" applyAlignment="1">
      <alignment horizontal="left" vertical="top" wrapText="1"/>
    </xf>
    <xf numFmtId="0" fontId="2" fillId="4" borderId="9" xfId="0" applyFont="1" applyFill="1" applyBorder="1" applyAlignment="1">
      <alignment horizontal="left" vertical="top" wrapText="1"/>
    </xf>
    <xf numFmtId="0" fontId="2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85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/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45075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/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/>
      <c r="G5" s="1"/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195000</v>
      </c>
      <c r="G6" s="3">
        <v>1</v>
      </c>
      <c r="H6" s="6">
        <f>F6*G6</f>
        <v>195000</v>
      </c>
      <c r="I6" s="2"/>
    </row>
    <row r="7" spans="1:9" ht="24" customHeight="1">
      <c r="A7" s="69"/>
      <c r="B7" s="70"/>
      <c r="C7" s="55" t="s">
        <v>79</v>
      </c>
      <c r="D7" s="56"/>
      <c r="E7" s="22" t="s">
        <v>13</v>
      </c>
      <c r="F7" s="6">
        <v>29000</v>
      </c>
      <c r="G7" s="3">
        <v>1</v>
      </c>
      <c r="H7" s="6">
        <f t="shared" ref="H7:H19" si="0">F7*G7</f>
        <v>29000</v>
      </c>
      <c r="I7" s="2"/>
    </row>
    <row r="8" spans="1:9" ht="25.5" customHeight="1">
      <c r="A8" s="69"/>
      <c r="B8" s="70"/>
      <c r="C8" s="120" t="s">
        <v>80</v>
      </c>
      <c r="D8" s="121"/>
      <c r="E8" s="3" t="s">
        <v>7</v>
      </c>
      <c r="F8" s="6">
        <v>166000</v>
      </c>
      <c r="G8" s="3">
        <v>1</v>
      </c>
      <c r="H8" s="6">
        <f t="shared" si="0"/>
        <v>166000</v>
      </c>
      <c r="I8" s="2"/>
    </row>
    <row r="9" spans="1:9" ht="37.5" customHeight="1">
      <c r="A9" s="69"/>
      <c r="B9" s="70"/>
      <c r="C9" s="55" t="s">
        <v>81</v>
      </c>
      <c r="D9" s="56"/>
      <c r="E9" s="3" t="s">
        <v>8</v>
      </c>
      <c r="F9" s="6">
        <v>57000</v>
      </c>
      <c r="G9" s="3">
        <v>2</v>
      </c>
      <c r="H9" s="6">
        <f t="shared" si="0"/>
        <v>114000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69"/>
      <c r="B11" s="70"/>
      <c r="C11" s="57" t="s">
        <v>60</v>
      </c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83</v>
      </c>
      <c r="D12" s="56"/>
      <c r="E12" s="3" t="s">
        <v>10</v>
      </c>
      <c r="F12" s="6">
        <v>83000</v>
      </c>
      <c r="G12" s="3">
        <v>1</v>
      </c>
      <c r="H12" s="6">
        <f t="shared" si="0"/>
        <v>83000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33</v>
      </c>
      <c r="D14" s="50"/>
      <c r="E14" s="3" t="s">
        <v>11</v>
      </c>
      <c r="F14" s="6">
        <v>55000</v>
      </c>
      <c r="G14" s="3">
        <v>1</v>
      </c>
      <c r="H14" s="6">
        <f t="shared" si="0"/>
        <v>55000</v>
      </c>
      <c r="I14" s="2"/>
    </row>
    <row r="15" spans="1:9" ht="24" customHeight="1">
      <c r="A15" s="69"/>
      <c r="B15" s="70"/>
      <c r="C15" s="49" t="s">
        <v>84</v>
      </c>
      <c r="D15" s="50"/>
      <c r="E15" s="3" t="s">
        <v>12</v>
      </c>
      <c r="F15" s="6">
        <v>96000</v>
      </c>
      <c r="G15" s="3">
        <v>1</v>
      </c>
      <c r="H15" s="6">
        <f t="shared" si="0"/>
        <v>96000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798000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798000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/>
      <c r="D24" s="50"/>
      <c r="E24" s="5"/>
      <c r="F24" s="6"/>
      <c r="G24" s="3"/>
      <c r="H24" s="6">
        <f>F24*G24</f>
        <v>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4">
        <f>SUM(E21,E33)</f>
        <v>798000</v>
      </c>
      <c r="G35" s="124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2">
        <f>F35*1.1-F35</f>
        <v>79800.000000000116</v>
      </c>
      <c r="G36" s="123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6"/>
      <c r="G38" s="127"/>
      <c r="H38" s="128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5">
        <f>IF(F37="현금(이체X)",F35,IF(F37="웹결제",ROUND(Sheet2!B7,-4),IF(F37="이체 및 현금영수증",F35+F35*10%,IF(F37="이체 및 세금계산서",F35+F35*10%,IF(F37="이체 및 세금계산서",F35+F35*10%,)))))-F38</f>
        <v>877800</v>
      </c>
      <c r="G39" s="125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0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798000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327800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798000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798000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798000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2023-05-29T06:51:22Z</dcterms:modified>
</cp:coreProperties>
</file>