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3009D62-B1BD-42D6-842B-83C840DBEC93}" xr6:coauthVersionLast="47" xr6:coauthVersionMax="47" xr10:uidLastSave="{00000000-0000-0000-0000-000000000000}"/>
  <bookViews>
    <workbookView xWindow="33000" yWindow="-16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<sst xmlns="http://schemas.openxmlformats.org/spreadsheetml/2006/main" count="104" uniqueCount="87">
  <si>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</si>
  <si>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</si>
  <si>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</si>
  <si>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</si>
  <si>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</si>
  <si>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</si>
  <si>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</si>
  <si>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</si>
  <si>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</si>
  <si>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</si>
  <si>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</si>
  <si>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</si>
  <si>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</si>
  <si>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</si>
  <si>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</si>
  <si>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</si>
  <si>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</si>
  <si>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</si>
  <si>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</si>
  <si>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</si>
  <si>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</si>
  <si>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</si>
  <si>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</si>
  <si>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</si>
  <si>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</si>
  <si>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</si>
  <si>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</si>
  <si>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</si>
  <si>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</si>
  <si>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</si>
  <si>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</si>
  <si>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</si>
  <si>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</si>
  <si>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</si>
  <si>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</si>
  <si>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</si>
  <si>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</si>
  <si>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</si>
  <si>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</si>
  <si>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</si>
  <si>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</si>
  <si>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</si>
  <si>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</si>
  <si>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</si>
  <si>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</si>
  <si>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</si>
  <si>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</si>
  <si>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</si>
  <si>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</si>
  <si>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</si>
  <si>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</si>
  <si>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</si>
  <si>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</si>
  <si>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</si>
  <si>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</si>
  <si>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</si>
  <si>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</si>
  <si>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</si>
  <si>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</si>
  <si>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</si>
  <si>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</si>
  <si>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</si>
  <si>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</si>
  <si>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</si>
  <si>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</si>
  <si>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</si>
  <si>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</si>
  <si>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</si>
  <si>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</si>
  <si>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</si>
  <si>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</si>
  <si>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</si>
  <si>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</si>
  <si>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</si>
  <si>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</si>
  <si>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</si>
  <si>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</si>
  <si>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</si>
  <si>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AMD3200G (중고없이새상품)</t>
    <phoneticPr fontId="1" type="noConversion"/>
  </si>
  <si>
    <t>AMD 라이젠3-2세대 3200G (피카소) (정품)</t>
    <phoneticPr fontId="1" type="noConversion"/>
  </si>
  <si>
    <t xml:space="preserve">AMD 정품쿨러 </t>
    <phoneticPr fontId="1" type="noConversion"/>
  </si>
  <si>
    <t>ASUS PRIME A320M-K</t>
    <phoneticPr fontId="1" type="noConversion"/>
  </si>
  <si>
    <t>삼성전자 DDR4-3200 (8GB)</t>
    <phoneticPr fontId="1" type="noConversion"/>
  </si>
  <si>
    <t xml:space="preserve">라데온 내장그래픽 </t>
    <phoneticPr fontId="1" type="noConversion"/>
  </si>
  <si>
    <t xml:space="preserve"> CN600 PRO M.2 NVMe일반대비 6배빨라요</t>
    <phoneticPr fontId="1" type="noConversion"/>
  </si>
  <si>
    <t>사무용 미니케이스 블랙</t>
    <phoneticPr fontId="1" type="noConversion"/>
  </si>
  <si>
    <t>마이크로닉스 정격 400W (뻥파워취급안합니다)파워는 심장부라 좋은걸로만 사용합니다.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</si>
</sst>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8"/>
      <c r="F1" s="109"/>
      <c r="G1" s="109"/>
      <c r="H1" s="110"/>
    </row>
    <row r="2" spans="1:9" ht="22.5" customHeight="1">
      <c r="A2" s="15" t="s">
        <v>39</v>
      </c>
      <c r="B2" s="29">
        <v>1062431632</v>
      </c>
      <c r="C2" s="40"/>
      <c r="D2" s="41"/>
      <c r="E2" s="111"/>
      <c r="F2" s="36"/>
      <c r="G2" s="36"/>
      <c r="H2" s="112"/>
    </row>
    <row r="3" spans="1:9" ht="22.5" customHeight="1">
      <c r="A3" s="15" t="s">
        <v>40</v>
      </c>
      <c r="B3" s="16">
        <f ca="1">TODAY()</f>
        <v>45074</v>
      </c>
      <c r="C3" s="15" t="s">
        <v>41</v>
      </c>
      <c r="D3" s="18"/>
      <c r="E3" s="111"/>
      <c r="F3" s="36"/>
      <c r="G3" s="36"/>
      <c r="H3" s="112"/>
    </row>
    <row r="4" spans="1:9" ht="22.5" customHeight="1">
      <c r="A4" s="14" t="s">
        <v>38</v>
      </c>
      <c r="B4" s="44"/>
      <c r="C4" s="44"/>
      <c r="D4" s="45"/>
      <c r="E4" s="113"/>
      <c r="F4" s="114"/>
      <c r="G4" s="114"/>
      <c r="H4" s="115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6" t="s">
        <v>52</v>
      </c>
      <c r="B6" s="67"/>
      <c r="C6" s="55" t="s">
        <v>79</v>
      </c>
      <c r="D6" s="56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68"/>
      <c r="B7" s="69"/>
      <c r="C7" s="55" t="s">
        <v>80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8"/>
      <c r="B8" s="69"/>
      <c r="C8" s="119" t="s">
        <v>81</v>
      </c>
      <c r="D8" s="120"/>
      <c r="E8" s="3" t="s">
        <v>7</v>
      </c>
      <c r="F8" s="6">
        <v>74000</v>
      </c>
      <c r="G8" s="3">
        <v>1</v>
      </c>
      <c r="H8" s="6">
        <f t="shared" si="0"/>
        <v>74000</v>
      </c>
      <c r="I8" s="2"/>
    </row>
    <row r="9" spans="1:9" ht="37.5" customHeight="1">
      <c r="A9" s="68"/>
      <c r="B9" s="69"/>
      <c r="C9" s="55" t="s">
        <v>82</v>
      </c>
      <c r="D9" s="56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68"/>
      <c r="B10" s="69"/>
      <c r="C10" s="55" t="s">
        <v>83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8"/>
      <c r="B11" s="69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128" t="s">
        <v>84</v>
      </c>
      <c r="D12" s="129"/>
      <c r="E12" s="3" t="s">
        <v>10</v>
      </c>
      <c r="F12" s="6">
        <v>26000</v>
      </c>
      <c r="G12" s="3">
        <v>1</v>
      </c>
      <c r="H12" s="6">
        <f t="shared" si="0"/>
        <v>26000</v>
      </c>
      <c r="I12" s="2"/>
    </row>
    <row r="13" spans="1:9" ht="24" customHeight="1">
      <c r="A13" s="68"/>
      <c r="B13" s="69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9" t="s">
        <v>85</v>
      </c>
      <c r="D14" s="50"/>
      <c r="E14" s="3" t="s">
        <v>11</v>
      </c>
      <c r="F14" s="6">
        <v>16000</v>
      </c>
      <c r="G14" s="3">
        <v>1</v>
      </c>
      <c r="H14" s="6">
        <f t="shared" si="0"/>
        <v>16000</v>
      </c>
      <c r="I14" s="2"/>
    </row>
    <row r="15" spans="1:9" ht="24" customHeight="1">
      <c r="A15" s="68"/>
      <c r="B15" s="69"/>
      <c r="C15" s="128" t="s">
        <v>86</v>
      </c>
      <c r="D15" s="129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8"/>
      <c r="B16" s="69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8"/>
      <c r="B17" s="69"/>
      <c r="C17" s="59" t="s">
        <v>59</v>
      </c>
      <c r="D17" s="60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8"/>
      <c r="B18" s="69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0" t="s">
        <v>53</v>
      </c>
      <c r="B20" s="71"/>
      <c r="C20" s="46" t="s">
        <v>16</v>
      </c>
      <c r="D20" s="46"/>
      <c r="E20" s="61">
        <f>SUM(H6:H19)</f>
        <v>338000</v>
      </c>
      <c r="F20" s="61"/>
      <c r="G20" s="24">
        <v>10</v>
      </c>
      <c r="H20" s="118" t="s">
        <v>18</v>
      </c>
      <c r="I20" s="2"/>
    </row>
    <row r="21" spans="1:9" ht="12.75" customHeight="1">
      <c r="A21" s="72"/>
      <c r="B21" s="73"/>
      <c r="C21" s="46"/>
      <c r="D21" s="46"/>
      <c r="E21" s="61">
        <f>E20*G20</f>
        <v>3380000</v>
      </c>
      <c r="F21" s="61"/>
      <c r="G21" s="61"/>
      <c r="H21" s="118"/>
      <c r="I21" s="2"/>
    </row>
    <row r="22" spans="1:9" ht="12.75" customHeight="1">
      <c r="A22" s="72"/>
      <c r="B22" s="73"/>
      <c r="C22" s="46"/>
      <c r="D22" s="46"/>
      <c r="E22" s="61"/>
      <c r="F22" s="61"/>
      <c r="G22" s="61"/>
      <c r="H22" s="118"/>
      <c r="I22" s="2"/>
    </row>
    <row r="23" spans="1:9" ht="17.25" customHeight="1">
      <c r="A23" s="72"/>
      <c r="B23" s="73"/>
      <c r="C23" s="86" t="s">
        <v>21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1" t="s">
        <v>75</v>
      </c>
      <c r="B25" s="92"/>
      <c r="C25" s="88"/>
      <c r="D25" s="50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 hidden="1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29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0</v>
      </c>
      <c r="F33" s="63"/>
      <c r="G33" s="63"/>
      <c r="H33" s="116" t="s">
        <v>18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7"/>
      <c r="I34" s="2"/>
    </row>
    <row r="35" spans="1:9" ht="16.5" customHeight="1">
      <c r="A35" s="89" t="s">
        <v>32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3">
        <f>SUM(E21,E33)</f>
        <v>3380000</v>
      </c>
      <c r="G35" s="123"/>
      <c r="H35" s="9" t="s">
        <v>18</v>
      </c>
      <c r="I35" s="2"/>
    </row>
    <row r="36" spans="1:9" ht="16.5" customHeight="1">
      <c r="A36" s="89" t="s">
        <v>31</v>
      </c>
      <c r="B36" s="90"/>
      <c r="C36" s="78" t="b">
        <f>IF(F37="카드+현금",Sheet3!C9,IF(F37="현금+카드",Sheet3!C6))</f>
        <v>0</v>
      </c>
      <c r="D36" s="79"/>
      <c r="E36" s="8" t="s">
        <v>19</v>
      </c>
      <c r="F36" s="121">
        <f>F35*1.1-F35</f>
        <v>338000.00000000047</v>
      </c>
      <c r="G36" s="122"/>
      <c r="H36" s="10"/>
      <c r="I36" s="2"/>
    </row>
    <row r="37" spans="1:9" ht="17.25" customHeight="1">
      <c r="A37" s="89" t="s">
        <v>27</v>
      </c>
      <c r="B37" s="90"/>
      <c r="C37" s="102"/>
      <c r="D37" s="103"/>
      <c r="E37" s="8" t="s">
        <v>26</v>
      </c>
      <c r="F37" s="76" t="s">
        <v>76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28</v>
      </c>
      <c r="B38" s="98"/>
      <c r="C38" s="104">
        <f>SUM(C35:C36)-C37</f>
        <v>0</v>
      </c>
      <c r="D38" s="105"/>
      <c r="E38" s="21" t="s">
        <v>27</v>
      </c>
      <c r="F38" s="125"/>
      <c r="G38" s="126"/>
      <c r="H38" s="127"/>
      <c r="I38" s="2"/>
    </row>
    <row r="39" spans="1:9" ht="20.25" customHeight="1">
      <c r="A39" s="99"/>
      <c r="B39" s="100"/>
      <c r="C39" s="106"/>
      <c r="D39" s="107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3718000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1" t="s">
        <v>55</v>
      </c>
      <c r="F41" s="101"/>
      <c r="G41" s="101"/>
      <c r="H41" s="101"/>
      <c r="I41" s="2"/>
    </row>
    <row r="42" spans="1:9">
      <c r="A42" s="36"/>
      <c r="B42" s="36"/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3380000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3168000.0000000005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3380000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3380000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3380000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2023-05-28T01:41:42Z</dcterms:modified>
</cp:coreProperties>
</file>