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CBF7927-4652-4357-A5ED-4EB0D798993E}" xr6:coauthVersionLast="47" xr6:coauthVersionMax="47" xr10:uidLastSave="{00000000-0000-0000-0000-000000000000}"/>
  <bookViews>
    <workbookView xWindow="3600" yWindow="885" windowWidth="21600" windowHeight="1560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C6" i="3"/>
  <c r="F36" i="1"/>
  <c r="C36" i="1" l="1"/>
  <c r="C38" i="1" s="1"/>
  <c r="H40" i="1" l="1"/>
</calcChain>
</file>

<file path=xl/sharedStrings.xml><?xml version="1.0" encoding="utf-8"?>
<sst xmlns="http://schemas.openxmlformats.org/spreadsheetml/2006/main" count="102" uniqueCount="86">
  <si>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</si>
  <si>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</si>
  <si>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</si>
  <si>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</si>
  <si>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</si>
  <si>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</si>
  <si>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</si>
  <si>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</si>
  <si>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</si>
  <si>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</si>
  <si>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</si>
  <si>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</si>
  <si>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</si>
  <si>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</si>
  <si>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</si>
  <si>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</si>
  <si>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</si>
  <si>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</si>
  <si>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</si>
  <si>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</si>
  <si>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</si>
  <si>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</si>
  <si>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</si>
  <si>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</si>
  <si>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</si>
  <si>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</si>
  <si>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</si>
  <si>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</si>
  <si>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</si>
  <si>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</si>
  <si>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</si>
  <si>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</si>
  <si>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</si>
  <si>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</si>
  <si>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</si>
  <si>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</si>
  <si>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</si>
  <si>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</si>
  <si>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</si>
  <si>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</si>
  <si>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</si>
  <si>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</si>
  <si>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</si>
  <si>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</si>
  <si>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</si>
  <si>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</si>
  <si>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</si>
  <si>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</si>
  <si>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</si>
  <si>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</si>
  <si>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</si>
  <si>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</si>
  <si>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</si>
  <si>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</si>
  <si>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</si>
  <si>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</si>
  <si>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</si>
  <si>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</si>
  <si>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</si>
  <si>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</si>
  <si>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</si>
  <si>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</si>
  <si>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</si>
  <si>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</si>
  <si>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</si>
  <si>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</si>
  <si>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</si>
  <si>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</si>
  <si>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</si>
  <si>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</si>
  <si>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</si>
  <si>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</si>
  <si>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</si>
  <si>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</si>
  <si>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</si>
  <si>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</si>
  <si>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</si>
  <si>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삼성 PM9A1 M.2 NVMe수입 512G as2년</t>
    <phoneticPr fontId="1" type="noConversion"/>
  </si>
  <si>
    <t>darkFlash DLM21 RGB MESH 강화유리 (화이트)</t>
    <phoneticPr fontId="1" type="noConversion"/>
  </si>
  <si>
    <t>마이크로닉스 Classic II 풀체인지 700W 80PLUS BRONZE 230V EU 화이트</t>
    <phoneticPr fontId="1" type="noConversion"/>
  </si>
  <si>
    <t>기존</t>
    <phoneticPr fontId="1" type="noConversion"/>
  </si>
  <si>
    <t>기존 메모리 사용</t>
    <phoneticPr fontId="1" type="noConversion"/>
  </si>
  <si>
    <t>그래픽카드</t>
    <phoneticPr fontId="1" type="noConversion"/>
  </si>
  <si>
    <t>GTX1660 SUPER 중고 매입</t>
    <phoneticPr fontId="1" type="noConversion"/>
  </si>
  <si>
    <t>기가바이트 윈드포스 RTX3060TI D6 8GB</t>
    <phoneticPr fontId="1" type="noConversion"/>
  </si>
  <si>
    <t>황진용 고객님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</si>
</sst>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3" zoomScaleNormal="100" zoomScaleSheetLayoutView="100" workbookViewId="0">
      <selection activeCell="K33" sqref="K3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113" t="s">
        <v>76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1033926495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45037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/>
      <c r="G5" s="1"/>
      <c r="H5" s="1" t="s">
        <v>4</v>
      </c>
    </row>
    <row r="6" spans="1:9" ht="24" customHeight="1">
      <c r="A6" s="102" t="s">
        <v>52</v>
      </c>
      <c r="B6" s="103"/>
      <c r="C6" s="61" t="s">
        <v>80</v>
      </c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104"/>
      <c r="B7" s="105"/>
      <c r="C7" s="61" t="s">
        <v>80</v>
      </c>
      <c r="D7" s="62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104"/>
      <c r="B10" s="105"/>
      <c r="C10" s="61"/>
      <c r="D10" s="62"/>
      <c r="E10" s="3"/>
      <c r="F10" s="6"/>
      <c r="G10" s="3"/>
      <c r="H10" s="6">
        <f t="shared" si="0"/>
        <v>0</v>
      </c>
      <c r="I10" s="2"/>
    </row>
    <row r="11" spans="1:9" ht="24" customHeight="1">
      <c r="A11" s="104"/>
      <c r="B11" s="105"/>
      <c r="C11" s="126" t="s">
        <v>84</v>
      </c>
      <c r="D11" s="127"/>
      <c r="E11" s="3" t="s">
        <v>9</v>
      </c>
      <c r="F11" s="6">
        <v>553000</v>
      </c>
      <c r="G11" s="3">
        <v>1</v>
      </c>
      <c r="H11" s="6">
        <f t="shared" si="0"/>
        <v>553000</v>
      </c>
      <c r="I11" s="2"/>
    </row>
    <row r="12" spans="1:9" ht="24" customHeight="1">
      <c r="A12" s="104"/>
      <c r="B12" s="105"/>
      <c r="C12" s="128" t="s">
        <v>77</v>
      </c>
      <c r="D12" s="62"/>
      <c r="E12" s="3" t="s">
        <v>10</v>
      </c>
      <c r="F12" s="6">
        <v>91000</v>
      </c>
      <c r="G12" s="3">
        <v>1</v>
      </c>
      <c r="H12" s="6">
        <f t="shared" si="0"/>
        <v>91000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78</v>
      </c>
      <c r="D14" s="93"/>
      <c r="E14" s="3" t="s">
        <v>11</v>
      </c>
      <c r="F14" s="6">
        <v>59000</v>
      </c>
      <c r="G14" s="3">
        <v>1</v>
      </c>
      <c r="H14" s="6">
        <f t="shared" si="0"/>
        <v>59000</v>
      </c>
      <c r="I14" s="2"/>
    </row>
    <row r="15" spans="1:9" ht="24" customHeight="1">
      <c r="A15" s="104"/>
      <c r="B15" s="105"/>
      <c r="C15" s="92" t="s">
        <v>79</v>
      </c>
      <c r="D15" s="93"/>
      <c r="E15" s="3" t="s">
        <v>12</v>
      </c>
      <c r="F15" s="6">
        <v>80000</v>
      </c>
      <c r="G15" s="3">
        <v>1</v>
      </c>
      <c r="H15" s="6">
        <f t="shared" si="0"/>
        <v>80000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>
        <v>13000</v>
      </c>
      <c r="G19" s="4">
        <v>-1</v>
      </c>
      <c r="H19" s="6">
        <f t="shared" si="0"/>
        <v>-13000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830000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830000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 t="s">
        <v>83</v>
      </c>
      <c r="D24" s="93"/>
      <c r="E24" s="5" t="s">
        <v>82</v>
      </c>
      <c r="F24" s="6">
        <v>70000</v>
      </c>
      <c r="G24" s="3">
        <v>-1</v>
      </c>
      <c r="H24" s="6">
        <f>F24*G24</f>
        <v>-70000</v>
      </c>
      <c r="I24" s="2"/>
    </row>
    <row r="25" spans="1:9" ht="25.15" customHeight="1">
      <c r="A25" s="74" t="s">
        <v>74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 hidden="1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-70000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760000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76000.000000000116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75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/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836000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0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69</v>
      </c>
      <c r="B3" s="51"/>
      <c r="C3" s="51"/>
      <c r="E3" t="s">
        <v>62</v>
      </c>
      <c r="F3">
        <f>Sheet1!F35</f>
        <v>760000</v>
      </c>
    </row>
    <row r="4" spans="1:7">
      <c r="A4" t="s">
        <v>68</v>
      </c>
      <c r="B4" s="30" t="s">
        <v>66</v>
      </c>
      <c r="C4" s="32">
        <v>500000</v>
      </c>
      <c r="D4" t="s">
        <v>63</v>
      </c>
    </row>
    <row r="5" spans="1:7">
      <c r="B5" t="s">
        <v>19</v>
      </c>
      <c r="C5">
        <v>1.1000000000000001</v>
      </c>
      <c r="D5" t="s">
        <v>64</v>
      </c>
    </row>
    <row r="6" spans="1:7">
      <c r="B6" t="s">
        <v>61</v>
      </c>
      <c r="C6" s="33">
        <f>(F3-C4)*C5</f>
        <v>286000</v>
      </c>
      <c r="D6" t="s">
        <v>65</v>
      </c>
    </row>
    <row r="8" spans="1:7">
      <c r="A8" s="51" t="s">
        <v>70</v>
      </c>
      <c r="B8" s="51"/>
      <c r="C8" s="51"/>
    </row>
    <row r="9" spans="1:7">
      <c r="A9" t="s">
        <v>68</v>
      </c>
      <c r="B9" s="31" t="s">
        <v>67</v>
      </c>
      <c r="C9" s="34"/>
      <c r="D9" t="s">
        <v>63</v>
      </c>
      <c r="G9" s="33">
        <f>((F3*C10)-C9)/C10</f>
        <v>760000</v>
      </c>
    </row>
    <row r="10" spans="1:7">
      <c r="B10" t="s">
        <v>19</v>
      </c>
      <c r="C10">
        <v>1.1000000000000001</v>
      </c>
      <c r="D10" t="s">
        <v>64</v>
      </c>
    </row>
    <row r="11" spans="1:7">
      <c r="B11" t="s">
        <v>60</v>
      </c>
      <c r="C11" s="33">
        <f>ROUND(G9,-3)</f>
        <v>760000</v>
      </c>
      <c r="D11" t="s">
        <v>65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73</v>
      </c>
      <c r="D2" t="s">
        <v>34</v>
      </c>
    </row>
    <row r="3" spans="1:5">
      <c r="A3" t="s">
        <v>24</v>
      </c>
      <c r="B3" t="s">
        <v>30</v>
      </c>
      <c r="C3" s="20" t="s">
        <v>72</v>
      </c>
      <c r="D3" s="13" t="s">
        <v>36</v>
      </c>
    </row>
    <row r="4" spans="1:5">
      <c r="A4" t="s">
        <v>25</v>
      </c>
      <c r="B4" s="11">
        <f>Sheet1!F35-(Sheet1!C35)</f>
        <v>760000</v>
      </c>
    </row>
    <row r="5" spans="1:5">
      <c r="A5" t="s">
        <v>71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2023-04-21T06:07:53Z</dcterms:modified>
</cp:coreProperties>
</file>