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11_E57EF1FB04D4806B7BDD0010E8FB497E0BE195EE" xr6:coauthVersionLast="47" xr6:coauthVersionMax="47" xr10:uidLastSave="{0133D903-8C5D-4125-B45A-F9384DA1D2F8}"/>
  <bookViews>
    <workbookView xWindow="9075" yWindow="4005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<sst xmlns="http://schemas.openxmlformats.org/spreadsheetml/2006/main" count="104" uniqueCount="90">
  <si>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</si>
  <si>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</si>
  <si>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</si>
  <si>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</si>
  <si>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</si>
  <si>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</si>
  <si>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</si>
  <si>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</si>
  <si>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</si>
  <si>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</si>
  <si>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</si>
  <si>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</si>
  <si>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</si>
  <si>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</si>
  <si>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</si>
  <si>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</si>
  <si>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</si>
  <si>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</si>
  <si>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</si>
  <si>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</si>
  <si>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</si>
  <si>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</si>
  <si>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</si>
  <si>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</si>
  <si>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</si>
  <si>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</si>
  <si>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</si>
  <si>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</si>
  <si>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</si>
  <si>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</si>
  <si>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</si>
  <si>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</si>
  <si>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</si>
  <si>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</si>
  <si>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</si>
  <si>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</si>
  <si>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</si>
  <si>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</si>
  <si>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</si>
  <si>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</si>
  <si>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</si>
  <si>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</si>
  <si>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</si>
  <si>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</si>
  <si>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</si>
  <si>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</si>
  <si>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</si>
  <si>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</si>
  <si>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</si>
  <si>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</si>
  <si>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</si>
  <si>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</si>
  <si>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</si>
  <si>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</si>
  <si>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</si>
  <si>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</si>
  <si>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</si>
  <si>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</si>
  <si>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</si>
  <si>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</si>
  <si>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</si>
  <si>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</si>
  <si>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</si>
  <si>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</si>
  <si>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</si>
  <si>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</si>
  <si>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</si>
  <si>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</si>
  <si>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</si>
  <si>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</si>
  <si>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</si>
  <si>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</si>
  <si>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</si>
  <si>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</si>
  <si>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</si>
  <si>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</si>
  <si>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</si>
  <si>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코어i7-13세대 13700 (랩터레이크) (정품)</t>
    <phoneticPr fontId="1" type="noConversion"/>
  </si>
  <si>
    <t>JIUSHARK JF200 ARGB (WHITE)</t>
    <phoneticPr fontId="1" type="noConversion"/>
  </si>
  <si>
    <t>MSI MAG B760M 박격포</t>
    <phoneticPr fontId="1" type="noConversion"/>
  </si>
  <si>
    <t>삼성전자 DDR5-4800 (16GB)</t>
    <phoneticPr fontId="1" type="noConversion"/>
  </si>
  <si>
    <t>갤럭시 GALAX 지포스 RTX 3060 EX WHITE OC V2 D6 12GB</t>
    <phoneticPr fontId="1" type="noConversion"/>
  </si>
  <si>
    <t>Western Digital WD BLUE 7200/64M (WD10EZEX, 1TB)</t>
    <phoneticPr fontId="1" type="noConversion"/>
  </si>
  <si>
    <t>삼성 PM9A1 M.2 NVMe 수입 (1TB)</t>
    <phoneticPr fontId="1" type="noConversion"/>
  </si>
  <si>
    <t>마이크로닉스 Classic II 풀체인지 700W 80PLUS BRONZE 230V EU 화이트</t>
    <phoneticPr fontId="1" type="noConversion"/>
  </si>
  <si>
    <t>본체 구성 합계</t>
    <phoneticPr fontId="1" type="noConversion"/>
  </si>
  <si>
    <t>앱코 크리스탈 CT12 ARGB PWM 케이스 쿨러 화이트</t>
    <phoneticPr fontId="1" type="noConversion"/>
  </si>
  <si>
    <t>darkFlash DK1000 MESH 강화유리 (화이트)</t>
    <phoneticPr fontId="1" type="noConversion"/>
  </si>
  <si>
    <t>이제민고객님</t>
    <phoneticPr fontId="1" type="noConversion"/>
  </si>
  <si>
    <t>010-3121-6696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</si>
</sst>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88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38</v>
      </c>
      <c r="B2" s="29" t="s">
        <v>89</v>
      </c>
      <c r="C2" s="40"/>
      <c r="D2" s="41"/>
      <c r="E2" s="112"/>
      <c r="F2" s="36"/>
      <c r="G2" s="36"/>
      <c r="H2" s="113"/>
    </row>
    <row r="3" spans="1:9" ht="22.5" customHeight="1">
      <c r="A3" s="15" t="s">
        <v>39</v>
      </c>
      <c r="B3" s="16">
        <f ca="1">TODAY()</f>
        <v>45030</v>
      </c>
      <c r="C3" s="15" t="s">
        <v>40</v>
      </c>
      <c r="D3" s="18"/>
      <c r="E3" s="112"/>
      <c r="F3" s="36"/>
      <c r="G3" s="36"/>
      <c r="H3" s="113"/>
    </row>
    <row r="4" spans="1:9" ht="22.5" customHeight="1">
      <c r="A4" s="14" t="s">
        <v>37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51</v>
      </c>
      <c r="B6" s="68"/>
      <c r="C6" s="55" t="s">
        <v>77</v>
      </c>
      <c r="D6" s="56"/>
      <c r="E6" s="3" t="s">
        <v>6</v>
      </c>
      <c r="F6" s="6">
        <v>550000</v>
      </c>
      <c r="G6" s="3">
        <v>1</v>
      </c>
      <c r="H6" s="6">
        <f>F6*G6</f>
        <v>550000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60000</v>
      </c>
      <c r="G7" s="3">
        <v>1</v>
      </c>
      <c r="H7" s="6">
        <f t="shared" ref="H7:H19" si="0">F7*G7</f>
        <v>60000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240000</v>
      </c>
      <c r="G8" s="3">
        <v>1</v>
      </c>
      <c r="H8" s="6">
        <f t="shared" si="0"/>
        <v>240000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59000</v>
      </c>
      <c r="G9" s="3">
        <v>2</v>
      </c>
      <c r="H9" s="6">
        <f t="shared" si="0"/>
        <v>118000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69"/>
      <c r="B11" s="70"/>
      <c r="C11" s="57"/>
      <c r="D11" s="5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98000</v>
      </c>
      <c r="G12" s="3">
        <v>1</v>
      </c>
      <c r="H12" s="6">
        <f t="shared" si="0"/>
        <v>98000</v>
      </c>
      <c r="I12" s="2"/>
    </row>
    <row r="13" spans="1:9" ht="24" customHeight="1">
      <c r="A13" s="69"/>
      <c r="B13" s="70"/>
      <c r="C13" s="49" t="s">
        <v>82</v>
      </c>
      <c r="D13" s="50"/>
      <c r="E13" s="3" t="s">
        <v>53</v>
      </c>
      <c r="F13" s="6">
        <v>59000</v>
      </c>
      <c r="G13" s="3">
        <v>1</v>
      </c>
      <c r="H13" s="6">
        <f t="shared" si="0"/>
        <v>59000</v>
      </c>
      <c r="I13" s="2"/>
    </row>
    <row r="14" spans="1:9" ht="29.25" customHeight="1">
      <c r="A14" s="69"/>
      <c r="B14" s="70"/>
      <c r="C14" s="49" t="s">
        <v>87</v>
      </c>
      <c r="D14" s="50"/>
      <c r="E14" s="3" t="s">
        <v>11</v>
      </c>
      <c r="F14" s="6">
        <v>73000</v>
      </c>
      <c r="G14" s="3">
        <v>1</v>
      </c>
      <c r="H14" s="6">
        <f t="shared" si="0"/>
        <v>73000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4" customHeight="1">
      <c r="A16" s="69"/>
      <c r="B16" s="70"/>
      <c r="C16" s="51" t="s">
        <v>86</v>
      </c>
      <c r="D16" s="52"/>
      <c r="E16" s="3" t="s">
        <v>14</v>
      </c>
      <c r="F16" s="6">
        <v>13000</v>
      </c>
      <c r="G16" s="3">
        <v>8</v>
      </c>
      <c r="H16" s="6">
        <f t="shared" si="0"/>
        <v>104000</v>
      </c>
      <c r="I16" s="2"/>
    </row>
    <row r="17" spans="1:9">
      <c r="A17" s="69"/>
      <c r="B17" s="70"/>
      <c r="C17" s="60" t="s">
        <v>58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48</v>
      </c>
      <c r="D18" s="54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52</v>
      </c>
      <c r="B20" s="72"/>
      <c r="C20" s="46" t="s">
        <v>85</v>
      </c>
      <c r="D20" s="46"/>
      <c r="E20" s="62">
        <f>SUM(H6:H19)</f>
        <v>1897000</v>
      </c>
      <c r="F20" s="62"/>
      <c r="G20" s="24">
        <v>1</v>
      </c>
      <c r="H20" s="119" t="s">
        <v>17</v>
      </c>
      <c r="I20" s="2"/>
    </row>
    <row r="21" spans="1:9" ht="12.75" customHeight="1">
      <c r="A21" s="73"/>
      <c r="B21" s="74"/>
      <c r="C21" s="46"/>
      <c r="D21" s="46"/>
      <c r="E21" s="62">
        <f>E20*G20</f>
        <v>1897000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20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74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28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17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31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1897000</v>
      </c>
      <c r="G35" s="124"/>
      <c r="H35" s="9" t="s">
        <v>17</v>
      </c>
      <c r="I35" s="2"/>
    </row>
    <row r="36" spans="1:9" ht="16.5" customHeight="1">
      <c r="A36" s="90" t="s">
        <v>30</v>
      </c>
      <c r="B36" s="91"/>
      <c r="C36" s="79" t="b">
        <f>IF(F37="카드+현금",Sheet3!C9,IF(F37="현금+카드",Sheet3!C6))</f>
        <v>0</v>
      </c>
      <c r="D36" s="80"/>
      <c r="E36" s="8" t="s">
        <v>18</v>
      </c>
      <c r="F36" s="122">
        <f>F35*1.1-F35</f>
        <v>189700.00000000023</v>
      </c>
      <c r="G36" s="123"/>
      <c r="H36" s="10"/>
      <c r="I36" s="2"/>
    </row>
    <row r="37" spans="1:9" ht="17.25" customHeight="1">
      <c r="A37" s="90" t="s">
        <v>26</v>
      </c>
      <c r="B37" s="91"/>
      <c r="C37" s="103"/>
      <c r="D37" s="104"/>
      <c r="E37" s="8" t="s">
        <v>25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27</v>
      </c>
      <c r="B38" s="99"/>
      <c r="C38" s="105">
        <f>SUM(C35:C36)-C37</f>
        <v>0</v>
      </c>
      <c r="D38" s="106"/>
      <c r="E38" s="21" t="s">
        <v>26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19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2086700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54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1897000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1536700.0000000002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1897000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1897000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1897000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2023-04-11T08:17:49Z</cp:lastPrinted>
  <dcterms:created xsi:type="dcterms:W3CDTF">2019-03-28T03:58:09Z</dcterms:created>
  <dcterms:modified xsi:type="dcterms:W3CDTF">2023-04-14T01:35:46Z</dcterms:modified>
</cp:coreProperties>
</file>