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B3E4BFEE-FFAC-4E25-93A1-8C0DA1CBFFA6}" xr6:coauthVersionLast="47" xr6:coauthVersionMax="47" xr10:uidLastSave="{00000000-0000-0000-0000-000000000000}"/>
  <bookViews>
    <workbookView xWindow="10200" yWindow="1425" windowWidth="1467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<sst xmlns="http://schemas.openxmlformats.org/spreadsheetml/2006/main" count="102" uniqueCount="88">
  <si>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</si>
  <si>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</si>
  <si>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</si>
  <si>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</si>
  <si>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</si>
  <si>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</si>
  <si>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</si>
  <si>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</si>
  <si>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</si>
  <si>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</si>
  <si>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</si>
  <si>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</si>
  <si>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</si>
  <si>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</si>
  <si>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</si>
  <si>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</si>
  <si>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</si>
  <si>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</si>
  <si>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</si>
  <si>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</si>
  <si>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</si>
  <si>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</si>
  <si>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</si>
  <si>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</si>
  <si>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</si>
  <si>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</si>
  <si>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</si>
  <si>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</si>
  <si>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</si>
  <si>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</si>
  <si>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</si>
  <si>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</si>
  <si>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</si>
  <si>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</si>
  <si>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</si>
  <si>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</si>
  <si>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</si>
  <si>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</si>
  <si>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</si>
  <si>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</si>
  <si>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</si>
  <si>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</si>
  <si>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</si>
  <si>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</si>
  <si>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</si>
  <si>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</si>
  <si>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</si>
  <si>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</si>
  <si>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</si>
  <si>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</si>
  <si>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</si>
  <si>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</si>
  <si>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</si>
  <si>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</si>
  <si>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</si>
  <si>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</si>
  <si>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</si>
  <si>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</si>
  <si>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</si>
  <si>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</si>
  <si>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</si>
  <si>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</si>
  <si>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</si>
  <si>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</si>
  <si>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</si>
  <si>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</si>
  <si>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</si>
  <si>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</si>
  <si>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</si>
  <si>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</si>
  <si>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</si>
  <si>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</si>
  <si>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</si>
  <si>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</si>
  <si>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</si>
  <si>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</si>
  <si>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</si>
  <si>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CPU브라켓</t>
    <phoneticPr fontId="1" type="noConversion"/>
  </si>
  <si>
    <t>1700 브라켓추천드려요 (온도-10도이상내려줍니다)</t>
    <phoneticPr fontId="1" type="noConversion"/>
  </si>
  <si>
    <t>GIGABYTE B760M DS3H 제이씨현</t>
    <phoneticPr fontId="1" type="noConversion"/>
  </si>
  <si>
    <t>삼성 PM9A1 M.2 NVMe 수입 (512GB)980pro랑 성능같습니다. AS2년보증</t>
    <phoneticPr fontId="1" type="noConversion"/>
  </si>
  <si>
    <t>마이크로닉스 Classic II 풀체인지 800W 80PLUS BRONZE 23</t>
    <phoneticPr fontId="1" type="noConversion"/>
  </si>
  <si>
    <t>앱코 NCORE G30 트루포스 (화이트)</t>
    <phoneticPr fontId="1" type="noConversion"/>
  </si>
  <si>
    <t xml:space="preserve">	인텔 코어i5-12세대 12400F (엘더레이크) (정품)</t>
    <phoneticPr fontId="1" type="noConversion"/>
  </si>
  <si>
    <t>마이크로닉스 MA420 스웰로우 ARGB</t>
    <phoneticPr fontId="1" type="noConversion"/>
  </si>
  <si>
    <t>삼성전자 DDR5-4800 (8GB)</t>
    <phoneticPr fontId="1" type="noConversion"/>
  </si>
  <si>
    <t>기가바이트 4070Ti EAGLE OC D6X 12GB제이씨현</t>
    <phoneticPr fontId="1" type="noConversion"/>
  </si>
  <si>
    <t>200만원대 견적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</si>
</sst>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2" zoomScaleNormal="100" zoomScaleSheetLayoutView="100" workbookViewId="0">
      <selection activeCell="E15" sqref="E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87</v>
      </c>
      <c r="C1" s="38" t="s">
        <v>76</v>
      </c>
      <c r="D1" s="39"/>
      <c r="E1" s="109"/>
      <c r="F1" s="110"/>
      <c r="G1" s="110"/>
      <c r="H1" s="111"/>
    </row>
    <row r="2" spans="1:9" ht="22.5" customHeight="1">
      <c r="A2" s="15" t="s">
        <v>38</v>
      </c>
      <c r="B2" s="29">
        <v>1045471920</v>
      </c>
      <c r="C2" s="40"/>
      <c r="D2" s="41"/>
      <c r="E2" s="112"/>
      <c r="F2" s="36"/>
      <c r="G2" s="36"/>
      <c r="H2" s="113"/>
    </row>
    <row r="3" spans="1:9" ht="22.5" customHeight="1">
      <c r="A3" s="15" t="s">
        <v>39</v>
      </c>
      <c r="B3" s="16">
        <f ca="1">TODAY()</f>
        <v>45001</v>
      </c>
      <c r="C3" s="15" t="s">
        <v>40</v>
      </c>
      <c r="D3" s="18"/>
      <c r="E3" s="112"/>
      <c r="F3" s="36"/>
      <c r="G3" s="36"/>
      <c r="H3" s="113"/>
    </row>
    <row r="4" spans="1:9" ht="22.5" customHeight="1">
      <c r="A4" s="14" t="s">
        <v>37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51</v>
      </c>
      <c r="B6" s="68"/>
      <c r="C6" s="55" t="s">
        <v>83</v>
      </c>
      <c r="D6" s="56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69"/>
      <c r="B7" s="70"/>
      <c r="C7" s="55" t="s">
        <v>84</v>
      </c>
      <c r="D7" s="56"/>
      <c r="E7" s="22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189000</v>
      </c>
      <c r="G8" s="3">
        <v>1</v>
      </c>
      <c r="H8" s="6">
        <f t="shared" si="0"/>
        <v>189000</v>
      </c>
      <c r="I8" s="2"/>
    </row>
    <row r="9" spans="1:9" ht="37.5" customHeight="1">
      <c r="A9" s="69"/>
      <c r="B9" s="70"/>
      <c r="C9" s="55" t="s">
        <v>85</v>
      </c>
      <c r="D9" s="56"/>
      <c r="E9" s="3" t="s">
        <v>8</v>
      </c>
      <c r="F9" s="6">
        <v>29000</v>
      </c>
      <c r="G9" s="3">
        <v>2</v>
      </c>
      <c r="H9" s="6">
        <f t="shared" si="0"/>
        <v>58000</v>
      </c>
      <c r="I9" s="2"/>
    </row>
    <row r="10" spans="1:9" ht="24" customHeight="1">
      <c r="A10" s="69"/>
      <c r="B10" s="70"/>
      <c r="C10" s="55" t="s">
        <v>86</v>
      </c>
      <c r="D10" s="56"/>
      <c r="E10" s="3" t="s">
        <v>9</v>
      </c>
      <c r="F10" s="6">
        <v>1180000</v>
      </c>
      <c r="G10" s="3">
        <v>1</v>
      </c>
      <c r="H10" s="6">
        <f t="shared" si="0"/>
        <v>1180000</v>
      </c>
      <c r="I10" s="2"/>
    </row>
    <row r="11" spans="1:9" ht="24" customHeight="1">
      <c r="A11" s="69"/>
      <c r="B11" s="70"/>
      <c r="C11" s="57"/>
      <c r="D11" s="58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69"/>
      <c r="B13" s="70"/>
      <c r="C13" s="49"/>
      <c r="D13" s="50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11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12</v>
      </c>
      <c r="F15" s="6">
        <v>93000</v>
      </c>
      <c r="G15" s="3">
        <v>1</v>
      </c>
      <c r="H15" s="6">
        <f t="shared" si="0"/>
        <v>93000</v>
      </c>
      <c r="I15" s="2"/>
    </row>
    <row r="16" spans="1:9" ht="24" customHeight="1">
      <c r="A16" s="69"/>
      <c r="B16" s="70"/>
      <c r="C16" s="51" t="s">
        <v>78</v>
      </c>
      <c r="D16" s="52"/>
      <c r="E16" s="3" t="s">
        <v>77</v>
      </c>
      <c r="F16" s="6">
        <v>10000</v>
      </c>
      <c r="G16" s="3">
        <v>1</v>
      </c>
      <c r="H16" s="6">
        <f t="shared" si="0"/>
        <v>10000</v>
      </c>
      <c r="I16" s="2"/>
    </row>
    <row r="17" spans="1:9">
      <c r="A17" s="69"/>
      <c r="B17" s="70"/>
      <c r="C17" s="60" t="s">
        <v>58</v>
      </c>
      <c r="D17" s="61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48</v>
      </c>
      <c r="D18" s="54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52</v>
      </c>
      <c r="B20" s="72"/>
      <c r="C20" s="46" t="s">
        <v>15</v>
      </c>
      <c r="D20" s="46"/>
      <c r="E20" s="62">
        <f>SUM(H6:H19)</f>
        <v>1962000</v>
      </c>
      <c r="F20" s="62"/>
      <c r="G20" s="24">
        <v>1</v>
      </c>
      <c r="H20" s="119" t="s">
        <v>17</v>
      </c>
      <c r="I20" s="2"/>
    </row>
    <row r="21" spans="1:9" ht="12.75" customHeight="1">
      <c r="A21" s="73"/>
      <c r="B21" s="74"/>
      <c r="C21" s="46"/>
      <c r="D21" s="46"/>
      <c r="E21" s="62">
        <f>E20*G20</f>
        <v>1962000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20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74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28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17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31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1962000</v>
      </c>
      <c r="G35" s="124"/>
      <c r="H35" s="9" t="s">
        <v>17</v>
      </c>
      <c r="I35" s="2"/>
    </row>
    <row r="36" spans="1:9" ht="16.5" customHeight="1">
      <c r="A36" s="90" t="s">
        <v>30</v>
      </c>
      <c r="B36" s="91"/>
      <c r="C36" s="79" t="b">
        <f>IF(F37="카드+현금",Sheet3!C9,IF(F37="현금+카드",Sheet3!C6))</f>
        <v>0</v>
      </c>
      <c r="D36" s="80"/>
      <c r="E36" s="8" t="s">
        <v>18</v>
      </c>
      <c r="F36" s="122">
        <f>F35*1.1-F35</f>
        <v>196200</v>
      </c>
      <c r="G36" s="123"/>
      <c r="H36" s="10"/>
      <c r="I36" s="2"/>
    </row>
    <row r="37" spans="1:9" ht="17.25" customHeight="1">
      <c r="A37" s="90" t="s">
        <v>26</v>
      </c>
      <c r="B37" s="91"/>
      <c r="C37" s="103"/>
      <c r="D37" s="104"/>
      <c r="E37" s="8" t="s">
        <v>25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27</v>
      </c>
      <c r="B38" s="99"/>
      <c r="C38" s="105">
        <f>SUM(C35:C36)-C37</f>
        <v>0</v>
      </c>
      <c r="D38" s="106"/>
      <c r="E38" s="21" t="s">
        <v>26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19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2158200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54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1962000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18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1608200.0000000002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1961999.9999999998</v>
      </c>
    </row>
    <row r="10" spans="1:7">
      <c r="B10" t="s">
        <v>18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1962000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1962000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2023-03-16T06:53:19Z</dcterms:modified>
</cp:coreProperties>
</file>