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2" documentId="8_{BD89720A-D792-448E-BD70-F8091A0A46EF}" xr6:coauthVersionLast="47" xr6:coauthVersionMax="47" xr10:uidLastSave="{B2CFFAFA-9549-4A77-B0A0-BF32696DA147}"/>
  <bookViews>
    <workbookView xWindow="2730" yWindow="600" windowWidth="216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<sst xmlns="http://schemas.openxmlformats.org/spreadsheetml/2006/main" count="120" uniqueCount="105">
  <si>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</si>
  <si>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</si>
  <si>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</si>
  <si>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</si>
  <si>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</si>
  <si>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</si>
  <si>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</si>
  <si>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</si>
  <si>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</si>
  <si>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</si>
  <si>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</si>
  <si>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</si>
  <si>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</si>
  <si>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</si>
  <si>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</si>
  <si>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</si>
  <si>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</si>
  <si>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</si>
  <si>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</si>
  <si>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</si>
  <si>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</si>
  <si>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</si>
  <si>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</si>
  <si>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</si>
  <si>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</si>
  <si>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</si>
  <si>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</si>
  <si>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</si>
  <si>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</si>
  <si>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</si>
  <si>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</si>
  <si>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</si>
  <si>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</si>
  <si>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</si>
  <si>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</si>
  <si>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</si>
  <si>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</si>
  <si>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</si>
  <si>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</si>
  <si>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</si>
  <si>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</si>
  <si>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</si>
  <si>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</si>
  <si>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</si>
  <si>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</si>
  <si>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</si>
  <si>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</si>
  <si>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</si>
  <si>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</si>
  <si>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</si>
  <si>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</si>
  <si>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</si>
  <si>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</si>
  <si>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</si>
  <si>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</si>
  <si>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</si>
  <si>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</si>
  <si>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</si>
  <si>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</si>
  <si>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</si>
  <si>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</si>
  <si>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</si>
  <si>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</si>
  <si>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</si>
  <si>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</si>
  <si>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</si>
  <si>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</si>
  <si>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</si>
  <si>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</si>
  <si>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</si>
  <si>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</si>
  <si>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</si>
  <si>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</si>
  <si>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</si>
  <si>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</si>
  <si>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</si>
  <si>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</si>
  <si>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</si>
  <si>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</si>
  <si>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</si>
  <si>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</si>
  <si>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</si>
  <si>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</si>
  <si>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JIUSHARK JF100 (WHITE)</t>
    <phoneticPr fontId="1" type="noConversion"/>
  </si>
  <si>
    <t>MSI PRO H610M-C EX</t>
    <phoneticPr fontId="1" type="noConversion"/>
  </si>
  <si>
    <t>삼성전자 DDR5-4800 (16GB)</t>
    <phoneticPr fontId="1" type="noConversion"/>
  </si>
  <si>
    <t>갤럭시 GALAX 지포스 RTX 3060 EX WHITE OC V2 D6 12GB</t>
    <phoneticPr fontId="1" type="noConversion"/>
  </si>
  <si>
    <t>앱코 NCORE G30 트루포스 (화이트) 우퍼랑 3천원  차이</t>
    <phoneticPr fontId="1" type="noConversion"/>
  </si>
  <si>
    <t>/</t>
    <phoneticPr fontId="1" type="noConversion"/>
  </si>
  <si>
    <t>헤드셋</t>
    <phoneticPr fontId="1" type="noConversion"/>
  </si>
  <si>
    <t>스피커</t>
    <phoneticPr fontId="1" type="noConversion"/>
  </si>
  <si>
    <t>모니터</t>
    <phoneticPr fontId="1" type="noConversion"/>
  </si>
  <si>
    <t>앱코 HACKER S1000 (화이트, 정품)</t>
    <phoneticPr fontId="1" type="noConversion"/>
  </si>
  <si>
    <t>키보드</t>
    <phoneticPr fontId="1" type="noConversion"/>
  </si>
  <si>
    <t>앱코 HACKER N550 ENC 가상 7.1채널 RGB 게이밍 헤드셋 화이트</t>
    <phoneticPr fontId="1" type="noConversion"/>
  </si>
  <si>
    <t>마우스</t>
    <phoneticPr fontId="1" type="noConversion"/>
  </si>
  <si>
    <t>노블록스vr+피파+라이트룸+포토</t>
    <phoneticPr fontId="1" type="noConversion"/>
  </si>
  <si>
    <t>이새벽 고객님 (자녀pc)</t>
    <phoneticPr fontId="1" type="noConversion"/>
  </si>
  <si>
    <t>장패드 서비스</t>
    <phoneticPr fontId="1" type="noConversion"/>
  </si>
  <si>
    <t>마이크로닉스 Classic II 풀체인지 600W 80PLUS BRONZE 230V 화이트</t>
    <phoneticPr fontId="1" type="noConversion"/>
  </si>
  <si>
    <t>한성컴퓨터 기계식 화이트 (조용한걸로)</t>
    <phoneticPr fontId="1" type="noConversion"/>
  </si>
  <si>
    <t>로지텍G102 마우스 국내정품 (W) 벌크</t>
    <phoneticPr fontId="1" type="noConversion"/>
  </si>
  <si>
    <t>중소기업 27인치 입고 (화이트 165hz)</t>
    <phoneticPr fontId="1" type="noConversion"/>
  </si>
  <si>
    <t>삼성 PM9A1 M.2 NVMe 수입 (1TB)삼성pro랑 속도 똑같고 AS기간차이 2년보증(가성비추천)</t>
    <phoneticPr fontId="1" type="noConversion"/>
  </si>
  <si>
    <t xml:space="preserve">인텔 12400F (랩터레이크)6코어+12쓰레드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</si>
</sst>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0" fillId="0" borderId="0" xfId="0" applyAlignment="1">
      <alignment horizontal="center" vertical="top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37" t="s">
        <v>76</v>
      </c>
      <c r="D1" s="38"/>
      <c r="E1" s="109"/>
      <c r="F1" s="110"/>
      <c r="G1" s="110"/>
      <c r="H1" s="111"/>
    </row>
    <row r="2" spans="1:9" ht="22.5" customHeight="1">
      <c r="A2" s="15" t="s">
        <v>39</v>
      </c>
      <c r="B2" s="29"/>
      <c r="C2" s="39"/>
      <c r="D2" s="40"/>
      <c r="E2" s="112"/>
      <c r="F2" s="113"/>
      <c r="G2" s="113"/>
      <c r="H2" s="114"/>
    </row>
    <row r="3" spans="1:9" ht="22.5" customHeight="1">
      <c r="A3" s="15" t="s">
        <v>40</v>
      </c>
      <c r="B3" s="16">
        <f ca="1">TODAY()</f>
        <v>45016</v>
      </c>
      <c r="C3" s="15" t="s">
        <v>41</v>
      </c>
      <c r="D3" s="18"/>
      <c r="E3" s="112"/>
      <c r="F3" s="113"/>
      <c r="G3" s="113"/>
      <c r="H3" s="114"/>
    </row>
    <row r="4" spans="1:9" ht="22.5" customHeight="1">
      <c r="A4" s="14" t="s">
        <v>38</v>
      </c>
      <c r="B4" s="43" t="s">
        <v>96</v>
      </c>
      <c r="C4" s="43"/>
      <c r="D4" s="44"/>
      <c r="E4" s="115"/>
      <c r="F4" s="116"/>
      <c r="G4" s="116"/>
      <c r="H4" s="117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4" t="s">
        <v>104</v>
      </c>
      <c r="D6" s="55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69"/>
      <c r="B7" s="70"/>
      <c r="C7" s="54" t="s">
        <v>83</v>
      </c>
      <c r="D7" s="55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9"/>
      <c r="B8" s="70"/>
      <c r="C8" s="121" t="s">
        <v>84</v>
      </c>
      <c r="D8" s="122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69"/>
      <c r="B9" s="70"/>
      <c r="C9" s="54" t="s">
        <v>85</v>
      </c>
      <c r="D9" s="5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69"/>
      <c r="B10" s="70"/>
      <c r="C10" s="54" t="s">
        <v>86</v>
      </c>
      <c r="D10" s="55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69"/>
      <c r="B11" s="70"/>
      <c r="C11" s="56"/>
      <c r="D11" s="5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8" t="s">
        <v>103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69"/>
      <c r="B13" s="70"/>
      <c r="C13" s="48"/>
      <c r="D13" s="49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8" t="s">
        <v>87</v>
      </c>
      <c r="D14" s="49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69"/>
      <c r="B15" s="70"/>
      <c r="C15" s="48" t="s">
        <v>99</v>
      </c>
      <c r="D15" s="49"/>
      <c r="E15" s="3" t="s">
        <v>12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69"/>
      <c r="B16" s="70"/>
      <c r="C16" s="50" t="s">
        <v>88</v>
      </c>
      <c r="D16" s="5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2" t="s">
        <v>82</v>
      </c>
      <c r="D18" s="5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6"/>
      <c r="D19" s="47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5" t="s">
        <v>16</v>
      </c>
      <c r="D20" s="45"/>
      <c r="E20" s="62">
        <f>SUM(H6:H19)</f>
        <v>1162000</v>
      </c>
      <c r="F20" s="62"/>
      <c r="G20" s="24">
        <v>1</v>
      </c>
      <c r="H20" s="120" t="s">
        <v>18</v>
      </c>
      <c r="I20" s="2"/>
    </row>
    <row r="21" spans="1:9" ht="12.75" customHeight="1">
      <c r="A21" s="73"/>
      <c r="B21" s="74"/>
      <c r="C21" s="45"/>
      <c r="D21" s="45"/>
      <c r="E21" s="62">
        <f>E20*G20</f>
        <v>1162000</v>
      </c>
      <c r="F21" s="62"/>
      <c r="G21" s="62"/>
      <c r="H21" s="120"/>
      <c r="I21" s="2"/>
    </row>
    <row r="22" spans="1:9" ht="12.75" customHeight="1">
      <c r="A22" s="73"/>
      <c r="B22" s="74"/>
      <c r="C22" s="45"/>
      <c r="D22" s="45"/>
      <c r="E22" s="62"/>
      <c r="F22" s="62"/>
      <c r="G22" s="62"/>
      <c r="H22" s="120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8" t="s">
        <v>94</v>
      </c>
      <c r="D24" s="49"/>
      <c r="E24" s="5" t="s">
        <v>89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92" t="s">
        <v>77</v>
      </c>
      <c r="B25" s="93"/>
      <c r="C25" s="89" t="s">
        <v>92</v>
      </c>
      <c r="D25" s="49"/>
      <c r="E25" s="5" t="s">
        <v>90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94"/>
      <c r="B26" s="95"/>
      <c r="C26" s="89" t="s">
        <v>102</v>
      </c>
      <c r="D26" s="49"/>
      <c r="E26" s="5" t="s">
        <v>91</v>
      </c>
      <c r="F26" s="6">
        <v>200000</v>
      </c>
      <c r="G26" s="3">
        <v>1</v>
      </c>
      <c r="H26" s="6">
        <f t="shared" ref="H26:H32" si="1">F26*G26</f>
        <v>200000</v>
      </c>
      <c r="I26" s="2"/>
    </row>
    <row r="27" spans="1:9">
      <c r="A27" s="94"/>
      <c r="B27" s="95"/>
      <c r="C27" s="60" t="s">
        <v>100</v>
      </c>
      <c r="D27" s="61"/>
      <c r="E27" s="5" t="s">
        <v>93</v>
      </c>
      <c r="F27" s="6">
        <v>50000</v>
      </c>
      <c r="G27" s="3">
        <v>1</v>
      </c>
      <c r="H27" s="6">
        <f t="shared" si="1"/>
        <v>50000</v>
      </c>
      <c r="I27" s="2"/>
    </row>
    <row r="28" spans="1:9">
      <c r="A28" s="94"/>
      <c r="B28" s="95"/>
      <c r="C28" s="35"/>
      <c r="D28" s="22" t="s">
        <v>101</v>
      </c>
      <c r="E28" s="5" t="s">
        <v>95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94"/>
      <c r="B29" s="95"/>
      <c r="C29" s="60" t="s">
        <v>98</v>
      </c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330000</v>
      </c>
      <c r="F33" s="64"/>
      <c r="G33" s="64"/>
      <c r="H33" s="118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9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5">
        <f>SUM(E21,E33)</f>
        <v>1492000</v>
      </c>
      <c r="G35" s="125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3">
        <f>F35*1.1-F35</f>
        <v>149200.00000000023</v>
      </c>
      <c r="G36" s="124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61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7"/>
      <c r="G38" s="128"/>
      <c r="H38" s="129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1641200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6" t="s">
        <v>58</v>
      </c>
      <c r="G40" s="36"/>
      <c r="H40" s="27">
        <f>F39-(F36+F35)</f>
        <v>0</v>
      </c>
      <c r="I40" s="2"/>
    </row>
    <row r="41" spans="1:9" ht="16.5" customHeight="1">
      <c r="C41" s="2"/>
      <c r="D41" s="2"/>
      <c r="E41" s="102" t="s">
        <v>55</v>
      </c>
      <c r="F41" s="102"/>
      <c r="G41" s="102"/>
      <c r="H41" s="102"/>
      <c r="I41" s="2"/>
    </row>
    <row r="42" spans="1:9"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3" t="s">
        <v>71</v>
      </c>
      <c r="B3" s="113"/>
      <c r="C3" s="113"/>
      <c r="E3" t="s">
        <v>64</v>
      </c>
      <c r="F3">
        <f>Sheet1!F35</f>
        <v>1492000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1641200.0000000002</v>
      </c>
      <c r="D6" t="s">
        <v>67</v>
      </c>
    </row>
    <row r="8" spans="1:7">
      <c r="A8" s="113" t="s">
        <v>72</v>
      </c>
      <c r="B8" s="113"/>
      <c r="C8" s="113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1492000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1492000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1492000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2023-03-31T09:54:59Z</dcterms:modified>
</cp:coreProperties>
</file>