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4_{7E89B850-CE20-44AA-B18B-7E348F621FC5}" xr6:coauthVersionLast="47" xr6:coauthVersionMax="47" xr10:uidLastSave="{00000000-0000-0000-0000-000000000000}"/>
  <bookViews>
    <workbookView xWindow="780" yWindow="780" windowWidth="21600" windowHeight="113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<sst xmlns="http://schemas.openxmlformats.org/spreadsheetml/2006/main" count="111" uniqueCount="94">
  <si>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</si>
  <si>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</si>
  <si>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</si>
  <si>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</si>
  <si>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</si>
  <si>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</si>
  <si>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</si>
  <si>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</si>
  <si>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</si>
  <si>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</si>
  <si>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</si>
  <si>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</si>
  <si>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</si>
  <si>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</si>
  <si>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</si>
  <si>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</si>
  <si>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</si>
  <si>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</si>
  <si>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</si>
  <si>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</si>
  <si>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</si>
  <si>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</si>
  <si>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</si>
  <si>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</si>
  <si>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</si>
  <si>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</si>
  <si>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</si>
  <si>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</si>
  <si>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</si>
  <si>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</si>
  <si>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</si>
  <si>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</si>
  <si>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</si>
  <si>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</si>
  <si>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</si>
  <si>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</si>
  <si>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</si>
  <si>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</si>
  <si>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</si>
  <si>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</si>
  <si>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</si>
  <si>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</si>
  <si>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</si>
  <si>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</si>
  <si>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</si>
  <si>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</si>
  <si>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</si>
  <si>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</si>
  <si>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</si>
  <si>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</si>
  <si>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</si>
  <si>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</si>
  <si>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</si>
  <si>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</si>
  <si>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</si>
  <si>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</si>
  <si>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</si>
  <si>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</si>
  <si>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</si>
  <si>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</si>
  <si>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</si>
  <si>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</si>
  <si>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</si>
  <si>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</si>
  <si>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</si>
  <si>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</si>
  <si>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</si>
  <si>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</si>
  <si>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</si>
  <si>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</si>
  <si>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</si>
  <si>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</si>
  <si>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</si>
  <si>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</si>
  <si>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</si>
  <si>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</si>
  <si>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코어i5-13세대 13400F (랩터레이크) (정품)</t>
    <phoneticPr fontId="1" type="noConversion"/>
  </si>
  <si>
    <t>DEEPCOOL AG620</t>
    <phoneticPr fontId="1" type="noConversion"/>
  </si>
  <si>
    <t>MSI PRO H610M-B DDR4</t>
    <phoneticPr fontId="1" type="noConversion"/>
  </si>
  <si>
    <t>삼성전자 DDR4-3200 (16GB)</t>
    <phoneticPr fontId="1" type="noConversion"/>
  </si>
  <si>
    <t>ZOTAC 지포스 RTX 3060 TWIN Edge OC D6 12GB LHR</t>
    <phoneticPr fontId="1" type="noConversion"/>
  </si>
  <si>
    <t>삼성전자 PM9A1 M.2 NVMe 병행수입 (512GB)</t>
    <phoneticPr fontId="1" type="noConversion"/>
  </si>
  <si>
    <t>기존 1TB 추가</t>
    <phoneticPr fontId="1" type="noConversion"/>
  </si>
  <si>
    <t>마이크로닉스 Master M60 메쉬 (블랙)</t>
    <phoneticPr fontId="1" type="noConversion"/>
  </si>
  <si>
    <t xml:space="preserve">마이크로닉스 Classic II 풀체인지 700W 80PLUS BRONZE 230V </t>
    <phoneticPr fontId="1" type="noConversion"/>
  </si>
  <si>
    <t>블루투스 동글이 5.0</t>
    <phoneticPr fontId="1" type="noConversion"/>
  </si>
  <si>
    <t>강원전자 청축 게이밍 합본 키보드 서비스</t>
    <phoneticPr fontId="1" type="noConversion"/>
  </si>
  <si>
    <t>김기태 고객님 (푸른텔레콤사장님소개)</t>
    <phoneticPr fontId="1" type="noConversion"/>
  </si>
  <si>
    <t>블루투스</t>
    <phoneticPr fontId="1" type="noConversion"/>
  </si>
  <si>
    <t>키보드셋트</t>
    <phoneticPr fontId="1" type="noConversion"/>
  </si>
  <si>
    <t>푸른사장님 소개로 키보드 좋은걸로 서비스</t>
    <phoneticPr fontId="1" type="noConversion"/>
  </si>
  <si>
    <t>마우스 장패드 서비스</t>
    <phoneticPr fontId="1" type="noConversion"/>
  </si>
  <si>
    <t>장패드</t>
    <phoneticPr fontId="1" type="noConversion"/>
  </si>
  <si>
    <t>윈도우 11 FPP 정품으로 설치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</si>
</sst>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6" zoomScaleNormal="100" zoomScaleSheetLayoutView="100" workbookViewId="0">
      <selection activeCell="C16" sqref="C16:D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113" t="s">
        <v>75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1040030070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44988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51</v>
      </c>
      <c r="B6" s="103"/>
      <c r="C6" s="61" t="s">
        <v>76</v>
      </c>
      <c r="D6" s="62"/>
      <c r="E6" s="3" t="s">
        <v>6</v>
      </c>
      <c r="F6" s="6">
        <v>280000</v>
      </c>
      <c r="G6" s="3">
        <v>1</v>
      </c>
      <c r="H6" s="6">
        <f>F6*G6</f>
        <v>280000</v>
      </c>
      <c r="I6" s="2"/>
    </row>
    <row r="7" spans="1:9" ht="24" customHeight="1">
      <c r="A7" s="104"/>
      <c r="B7" s="105"/>
      <c r="C7" s="61" t="s">
        <v>77</v>
      </c>
      <c r="D7" s="62"/>
      <c r="E7" s="22" t="s">
        <v>13</v>
      </c>
      <c r="F7" s="6">
        <v>49000</v>
      </c>
      <c r="G7" s="3">
        <v>1</v>
      </c>
      <c r="H7" s="6">
        <f t="shared" ref="H7:H19" si="0">F7*G7</f>
        <v>49000</v>
      </c>
      <c r="I7" s="2"/>
    </row>
    <row r="8" spans="1:9" ht="25.5" customHeight="1">
      <c r="A8" s="104"/>
      <c r="B8" s="105"/>
      <c r="C8" s="63" t="s">
        <v>78</v>
      </c>
      <c r="D8" s="64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104"/>
      <c r="B9" s="105"/>
      <c r="C9" s="61" t="s">
        <v>79</v>
      </c>
      <c r="D9" s="62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104"/>
      <c r="B10" s="105"/>
      <c r="C10" s="61" t="s">
        <v>80</v>
      </c>
      <c r="D10" s="62"/>
      <c r="E10" s="3" t="s">
        <v>9</v>
      </c>
      <c r="F10" s="6">
        <v>446000</v>
      </c>
      <c r="G10" s="3">
        <v>1</v>
      </c>
      <c r="H10" s="6">
        <f t="shared" si="0"/>
        <v>446000</v>
      </c>
      <c r="I10" s="2"/>
    </row>
    <row r="11" spans="1:9" ht="24" customHeight="1">
      <c r="A11" s="104"/>
      <c r="B11" s="105"/>
      <c r="C11" s="126"/>
      <c r="D11" s="127"/>
      <c r="E11" s="3" t="s">
        <v>58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81</v>
      </c>
      <c r="D12" s="62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4"/>
      <c r="B13" s="105"/>
      <c r="C13" s="92" t="s">
        <v>82</v>
      </c>
      <c r="D13" s="93"/>
      <c r="E13" s="3" t="s">
        <v>10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83</v>
      </c>
      <c r="D14" s="93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4"/>
      <c r="B15" s="105"/>
      <c r="C15" s="92" t="s">
        <v>84</v>
      </c>
      <c r="D15" s="93"/>
      <c r="E15" s="3" t="s">
        <v>12</v>
      </c>
      <c r="F15" s="6">
        <v>79000</v>
      </c>
      <c r="G15" s="3">
        <v>1</v>
      </c>
      <c r="H15" s="6">
        <f t="shared" si="0"/>
        <v>79000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57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>
        <v>163000</v>
      </c>
      <c r="G18" s="4">
        <v>1</v>
      </c>
      <c r="H18" s="6">
        <f t="shared" si="0"/>
        <v>163000</v>
      </c>
      <c r="I18" s="2"/>
    </row>
    <row r="19" spans="1:9">
      <c r="A19" s="104"/>
      <c r="B19" s="105"/>
      <c r="C19" s="120" t="s">
        <v>93</v>
      </c>
      <c r="D19" s="121"/>
      <c r="E19" s="4"/>
      <c r="F19" s="7"/>
      <c r="G19" s="4"/>
      <c r="H19" s="6">
        <f t="shared" si="0"/>
        <v>0</v>
      </c>
      <c r="I19" s="2"/>
    </row>
    <row r="20" spans="1:9" ht="12.75" customHeight="1">
      <c r="A20" s="106" t="s">
        <v>52</v>
      </c>
      <c r="B20" s="107"/>
      <c r="C20" s="119" t="s">
        <v>16</v>
      </c>
      <c r="D20" s="119"/>
      <c r="E20" s="97">
        <f>SUM(H6:H19)</f>
        <v>1395000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1395000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85</v>
      </c>
      <c r="D24" s="93"/>
      <c r="E24" s="5" t="s">
        <v>88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4" t="s">
        <v>73</v>
      </c>
      <c r="B25" s="75"/>
      <c r="C25" s="94" t="s">
        <v>86</v>
      </c>
      <c r="D25" s="93"/>
      <c r="E25" s="5" t="s">
        <v>89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6"/>
      <c r="B26" s="77"/>
      <c r="C26" s="94" t="s">
        <v>90</v>
      </c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 t="s">
        <v>91</v>
      </c>
      <c r="D27" s="96"/>
      <c r="E27" s="5" t="s">
        <v>92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1395000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139500.00000000023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74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1534500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56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53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68</v>
      </c>
      <c r="B3" s="51"/>
      <c r="C3" s="51"/>
      <c r="E3" t="s">
        <v>61</v>
      </c>
      <c r="F3">
        <f>Sheet1!F35</f>
        <v>1395000</v>
      </c>
    </row>
    <row r="4" spans="1:7">
      <c r="A4" t="s">
        <v>67</v>
      </c>
      <c r="B4" s="30" t="s">
        <v>65</v>
      </c>
      <c r="C4" s="32">
        <v>500000</v>
      </c>
      <c r="D4" t="s">
        <v>62</v>
      </c>
    </row>
    <row r="5" spans="1:7">
      <c r="B5" t="s">
        <v>19</v>
      </c>
      <c r="C5">
        <v>1.1000000000000001</v>
      </c>
      <c r="D5" t="s">
        <v>63</v>
      </c>
    </row>
    <row r="6" spans="1:7">
      <c r="B6" t="s">
        <v>60</v>
      </c>
      <c r="C6" s="33">
        <f>(F3-C4)*C5</f>
        <v>984500.00000000012</v>
      </c>
      <c r="D6" t="s">
        <v>64</v>
      </c>
    </row>
    <row r="8" spans="1:7">
      <c r="A8" s="51" t="s">
        <v>69</v>
      </c>
      <c r="B8" s="51"/>
      <c r="C8" s="51"/>
    </row>
    <row r="9" spans="1:7">
      <c r="A9" t="s">
        <v>67</v>
      </c>
      <c r="B9" s="31" t="s">
        <v>66</v>
      </c>
      <c r="C9" s="34"/>
      <c r="D9" t="s">
        <v>62</v>
      </c>
      <c r="G9" s="33">
        <f>((F3*C10)-C9)/C10</f>
        <v>1395000</v>
      </c>
    </row>
    <row r="10" spans="1:7">
      <c r="B10" t="s">
        <v>19</v>
      </c>
      <c r="C10">
        <v>1.1000000000000001</v>
      </c>
      <c r="D10" t="s">
        <v>63</v>
      </c>
    </row>
    <row r="11" spans="1:7">
      <c r="B11" t="s">
        <v>59</v>
      </c>
      <c r="C11" s="33">
        <f>ROUND(G9,-3)</f>
        <v>1395000</v>
      </c>
      <c r="D11" t="s">
        <v>64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54</v>
      </c>
      <c r="B2" t="s">
        <v>18</v>
      </c>
      <c r="C2" s="20" t="s">
        <v>72</v>
      </c>
      <c r="D2" t="s">
        <v>34</v>
      </c>
    </row>
    <row r="3" spans="1:5">
      <c r="A3" t="s">
        <v>24</v>
      </c>
      <c r="B3" t="s">
        <v>30</v>
      </c>
      <c r="C3" s="20" t="s">
        <v>71</v>
      </c>
      <c r="D3" s="13" t="s">
        <v>36</v>
      </c>
    </row>
    <row r="4" spans="1:5">
      <c r="A4" t="s">
        <v>25</v>
      </c>
      <c r="B4" s="11">
        <f>Sheet1!F35-(Sheet1!C35)</f>
        <v>1395000</v>
      </c>
    </row>
    <row r="5" spans="1:5">
      <c r="A5" t="s">
        <v>70</v>
      </c>
      <c r="B5" s="11"/>
    </row>
    <row r="6" spans="1:5">
      <c r="A6" t="s">
        <v>37</v>
      </c>
    </row>
    <row r="7" spans="1:5">
      <c r="A7" t="s">
        <v>55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2023-03-03T07:45:37Z</cp:lastPrinted>
  <dcterms:created xsi:type="dcterms:W3CDTF">2019-03-28T03:58:09Z</dcterms:created>
  <dcterms:modified xsi:type="dcterms:W3CDTF">2023-03-03T07:49:37Z</dcterms:modified>
</cp:coreProperties>
</file>