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7EC624B3-0ED4-4F8C-9BC5-2C3527D88B4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<sst xmlns="http://schemas.openxmlformats.org/spreadsheetml/2006/main" count="103" uniqueCount="85">
  <si>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</si>
  <si>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</si>
  <si>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</si>
  <si>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</si>
  <si>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</si>
  <si>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</si>
  <si>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</si>
  <si>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</si>
  <si>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</si>
  <si>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</si>
  <si>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</si>
  <si>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</si>
  <si>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</si>
  <si>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</si>
  <si>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</si>
  <si>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</si>
  <si>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</si>
  <si>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</si>
  <si>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</si>
  <si>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</si>
  <si>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</si>
  <si>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</si>
  <si>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</si>
  <si>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</si>
  <si>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</si>
  <si>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</si>
  <si>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</si>
  <si>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</si>
  <si>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</si>
  <si>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</si>
  <si>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</si>
  <si>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</si>
  <si>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</si>
  <si>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</si>
  <si>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</si>
  <si>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</si>
  <si>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</si>
  <si>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</si>
  <si>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</si>
  <si>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</si>
  <si>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</si>
  <si>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</si>
  <si>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</si>
  <si>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</si>
  <si>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</si>
  <si>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</si>
  <si>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</si>
  <si>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</si>
  <si>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</si>
  <si>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</si>
  <si>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</si>
  <si>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</si>
  <si>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</si>
  <si>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</si>
  <si>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</si>
  <si>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</si>
  <si>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</si>
  <si>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</si>
  <si>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</si>
  <si>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</si>
  <si>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</si>
  <si>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</si>
  <si>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</si>
  <si>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</si>
  <si>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</si>
  <si>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</si>
  <si>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</si>
  <si>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</si>
  <si>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</si>
  <si>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</si>
  <si>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</si>
  <si>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</si>
  <si>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</si>
  <si>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</si>
  <si>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</si>
  <si>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</si>
  <si>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</si>
  <si>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</si>
  <si>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JIUSHARK JF100 (BLACK)</t>
    <phoneticPr fontId="1" type="noConversion"/>
  </si>
  <si>
    <t>GIGABYTE B760M DS3H D4 피씨디렉트</t>
    <phoneticPr fontId="1" type="noConversion"/>
  </si>
  <si>
    <t>기존메모리</t>
    <phoneticPr fontId="1" type="noConversion"/>
  </si>
  <si>
    <t>MSI 지포스 RTX 3060 벤투스 2X OC D6 12GB</t>
    <phoneticPr fontId="1" type="noConversion"/>
  </si>
  <si>
    <t>기존 SSD 장착</t>
    <phoneticPr fontId="1" type="noConversion"/>
  </si>
  <si>
    <t>마이크로닉스 Classic II 풀체인지 600W 80PLUS BRONZE 230V EU</t>
    <phoneticPr fontId="1" type="noConversion"/>
  </si>
  <si>
    <t>김민형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</si>
</sst>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20" sqref="G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84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38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44983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51</v>
      </c>
      <c r="B6" s="103"/>
      <c r="C6" s="61" t="s">
        <v>77</v>
      </c>
      <c r="D6" s="62"/>
      <c r="E6" s="3" t="s">
        <v>6</v>
      </c>
      <c r="F6" s="6">
        <v>217000</v>
      </c>
      <c r="G6" s="3">
        <v>1</v>
      </c>
      <c r="H6" s="6">
        <f>F6*G6</f>
        <v>217000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168000</v>
      </c>
      <c r="G8" s="3">
        <v>1</v>
      </c>
      <c r="H8" s="6">
        <f t="shared" si="0"/>
        <v>168000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452000</v>
      </c>
      <c r="G10" s="3">
        <v>1</v>
      </c>
      <c r="H10" s="6">
        <f t="shared" si="0"/>
        <v>452000</v>
      </c>
      <c r="I10" s="2"/>
    </row>
    <row r="11" spans="1:9" ht="24" customHeight="1">
      <c r="A11" s="104"/>
      <c r="B11" s="105"/>
      <c r="C11" s="126"/>
      <c r="D11" s="127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4"/>
      <c r="B13" s="105"/>
      <c r="C13" s="92" t="s">
        <v>59</v>
      </c>
      <c r="D13" s="93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59</v>
      </c>
      <c r="D14" s="93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58</v>
      </c>
      <c r="D17" s="96"/>
      <c r="E17" s="4"/>
      <c r="F17" s="7"/>
      <c r="G17" s="4"/>
      <c r="H17" s="6">
        <f t="shared" si="0"/>
        <v>0</v>
      </c>
      <c r="I17" s="2"/>
    </row>
    <row r="18" spans="1:9">
      <c r="A18" s="104"/>
      <c r="B18" s="105"/>
      <c r="C18" s="124" t="s">
        <v>48</v>
      </c>
      <c r="D18" s="125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50</v>
      </c>
      <c r="F19" s="7">
        <v>5000</v>
      </c>
      <c r="G19" s="4">
        <v>-1</v>
      </c>
      <c r="H19" s="6">
        <f t="shared" si="0"/>
        <v>-5000</v>
      </c>
      <c r="I19" s="2"/>
    </row>
    <row r="20" spans="1:9" ht="12.75" customHeight="1">
      <c r="A20" s="106" t="s">
        <v>52</v>
      </c>
      <c r="B20" s="107"/>
      <c r="C20" s="119" t="s">
        <v>15</v>
      </c>
      <c r="D20" s="119"/>
      <c r="E20" s="97">
        <f>SUM(H6:H19)</f>
        <v>920000</v>
      </c>
      <c r="F20" s="97"/>
      <c r="G20" s="24">
        <v>1</v>
      </c>
      <c r="H20" s="58" t="s">
        <v>17</v>
      </c>
      <c r="I20" s="2"/>
    </row>
    <row r="21" spans="1:9" ht="12.75" customHeight="1">
      <c r="A21" s="108"/>
      <c r="B21" s="109"/>
      <c r="C21" s="119"/>
      <c r="D21" s="119"/>
      <c r="E21" s="97">
        <f>E20*G20</f>
        <v>920000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20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74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28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17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31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920000</v>
      </c>
      <c r="G35" s="67"/>
      <c r="H35" s="9" t="s">
        <v>17</v>
      </c>
      <c r="I35" s="2"/>
    </row>
    <row r="36" spans="1:9" ht="16.5" customHeight="1">
      <c r="A36" s="72" t="s">
        <v>30</v>
      </c>
      <c r="B36" s="73"/>
      <c r="C36" s="82" t="b">
        <f>IF(F37="카드+현금",Sheet3!C9,IF(F37="현금+카드",Sheet3!C6))</f>
        <v>0</v>
      </c>
      <c r="D36" s="83"/>
      <c r="E36" s="8" t="s">
        <v>18</v>
      </c>
      <c r="F36" s="65">
        <f>F35*1.1-F35</f>
        <v>92000.000000000116</v>
      </c>
      <c r="G36" s="66"/>
      <c r="H36" s="10"/>
      <c r="I36" s="2"/>
    </row>
    <row r="37" spans="1:9" ht="17.25" customHeight="1">
      <c r="A37" s="72" t="s">
        <v>26</v>
      </c>
      <c r="B37" s="73"/>
      <c r="C37" s="41"/>
      <c r="D37" s="42"/>
      <c r="E37" s="8" t="s">
        <v>25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27</v>
      </c>
      <c r="B38" s="38"/>
      <c r="C38" s="43">
        <f>SUM(C35:C36)-C37</f>
        <v>0</v>
      </c>
      <c r="D38" s="44"/>
      <c r="E38" s="21" t="s">
        <v>26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19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1012000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57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920000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462000.00000000006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920000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920000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920000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2023-02-26T02:16:13Z</cp:lastPrinted>
  <dcterms:created xsi:type="dcterms:W3CDTF">2019-03-28T03:58:09Z</dcterms:created>
  <dcterms:modified xsi:type="dcterms:W3CDTF">2023-02-26T05:29:56Z</dcterms:modified>
</cp:coreProperties>
</file>