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7BCBB30F-C689-422C-825A-80BD7CE5F0AA}" xr6:coauthVersionLast="47" xr6:coauthVersionMax="47" xr10:uidLastSave="{B36A8FD0-F126-4637-9283-6B97A13E64C3}"/>
  <bookViews>
    <workbookView xWindow="1800" yWindow="90" windowWidth="21600" windowHeight="151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<sst xmlns="http://schemas.openxmlformats.org/spreadsheetml/2006/main" count="111" uniqueCount="95">
  <si>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</si>
  <si>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</si>
  <si>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</si>
  <si>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</si>
  <si>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</si>
  <si>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</si>
  <si>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</si>
  <si>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</si>
  <si>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</si>
  <si>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</si>
  <si>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</si>
  <si>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</si>
  <si>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</si>
  <si>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</si>
  <si>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</si>
  <si>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</si>
  <si>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</si>
  <si>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</si>
  <si>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</si>
  <si>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</si>
  <si>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</si>
  <si>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</si>
  <si>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</si>
  <si>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</si>
  <si>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</si>
  <si>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</si>
  <si>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</si>
  <si>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</si>
  <si>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</si>
  <si>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</si>
  <si>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</si>
  <si>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</si>
  <si>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</si>
  <si>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</si>
  <si>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</si>
  <si>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</si>
  <si>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</si>
  <si>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</si>
  <si>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</si>
  <si>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</si>
  <si>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</si>
  <si>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</si>
  <si>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</si>
  <si>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</si>
  <si>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</si>
  <si>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</si>
  <si>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</si>
  <si>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</si>
  <si>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</si>
  <si>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</si>
  <si>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</si>
  <si>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</si>
  <si>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</si>
  <si>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</si>
  <si>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</si>
  <si>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</si>
  <si>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</si>
  <si>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</si>
  <si>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</si>
  <si>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</si>
  <si>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</si>
  <si>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</si>
  <si>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</si>
  <si>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</si>
  <si>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</si>
  <si>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</si>
  <si>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</si>
  <si>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</si>
  <si>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</si>
  <si>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</si>
  <si>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</si>
  <si>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</si>
  <si>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</si>
  <si>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</si>
  <si>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</si>
  <si>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</si>
  <si>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</si>
  <si>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</si>
  <si>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인텔 코어i3-12세대 12100 (엘더레이크) </t>
    <phoneticPr fontId="1" type="noConversion"/>
  </si>
  <si>
    <t>인텔 정품쿨러 탑재</t>
    <phoneticPr fontId="1" type="noConversion"/>
  </si>
  <si>
    <t>MSI PRO H610M-B DDR4</t>
    <phoneticPr fontId="1" type="noConversion"/>
  </si>
  <si>
    <t>삼성전자 DDR4-3200 (8GB)</t>
    <phoneticPr fontId="1" type="noConversion"/>
  </si>
  <si>
    <t>인텔 UHD 내장그래픽 탑재</t>
    <phoneticPr fontId="1" type="noConversion"/>
  </si>
  <si>
    <t xml:space="preserve"> WD Blue SN570 M.2 NVMe (500GB)삼성870대비 6배이상 빠릅니다.</t>
    <phoneticPr fontId="1" type="noConversion"/>
  </si>
  <si>
    <t xml:space="preserve">가정용 미니케이스 블랙 </t>
    <phoneticPr fontId="1" type="noConversion"/>
  </si>
  <si>
    <t>마이크로닉스 정격브랜드 400W</t>
    <phoneticPr fontId="1" type="noConversion"/>
  </si>
  <si>
    <t xml:space="preserve">LG전자 24MK430H </t>
    <phoneticPr fontId="1" type="noConversion"/>
  </si>
  <si>
    <t>모니터</t>
    <phoneticPr fontId="1" type="noConversion"/>
  </si>
  <si>
    <t>사무용 유선 키보드 +마우스 서비스</t>
    <phoneticPr fontId="1" type="noConversion"/>
  </si>
  <si>
    <t>마우스패드 두꺼운걸로 서비스</t>
    <phoneticPr fontId="1" type="noConversion"/>
  </si>
  <si>
    <t>키보드셋트</t>
    <phoneticPr fontId="1" type="noConversion"/>
  </si>
  <si>
    <t>마우스패드</t>
    <phoneticPr fontId="1" type="noConversion"/>
  </si>
  <si>
    <t>김태훈님 ( 가정용)</t>
    <phoneticPr fontId="1" type="noConversion"/>
  </si>
  <si>
    <t>2023월 02월 26일 일요일</t>
    <phoneticPr fontId="1" type="noConversion"/>
  </si>
  <si>
    <t>오후~ 3-4시 사이 방문수령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</si>
</sst>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8" t="s">
        <v>77</v>
      </c>
      <c r="D1" s="39"/>
      <c r="E1" s="110"/>
      <c r="F1" s="111"/>
      <c r="G1" s="111"/>
      <c r="H1" s="112"/>
    </row>
    <row r="2" spans="1:9" ht="21.75" customHeight="1">
      <c r="A2" s="15" t="s">
        <v>39</v>
      </c>
      <c r="B2" s="29">
        <v>1089575300</v>
      </c>
      <c r="C2" s="40"/>
      <c r="D2" s="41"/>
      <c r="E2" s="113"/>
      <c r="F2" s="36"/>
      <c r="G2" s="36"/>
      <c r="H2" s="114"/>
    </row>
    <row r="3" spans="1:9" ht="22.5" customHeight="1">
      <c r="A3" s="15" t="s">
        <v>40</v>
      </c>
      <c r="B3" s="16">
        <f ca="1">TODAY()</f>
        <v>44983</v>
      </c>
      <c r="C3" s="15" t="s">
        <v>41</v>
      </c>
      <c r="D3" s="18" t="s">
        <v>93</v>
      </c>
      <c r="E3" s="113"/>
      <c r="F3" s="36"/>
      <c r="G3" s="36"/>
      <c r="H3" s="114"/>
    </row>
    <row r="4" spans="1:9" ht="22.5" customHeight="1">
      <c r="A4" s="14" t="s">
        <v>38</v>
      </c>
      <c r="B4" s="44" t="s">
        <v>94</v>
      </c>
      <c r="C4" s="44"/>
      <c r="D4" s="45"/>
      <c r="E4" s="115"/>
      <c r="F4" s="116"/>
      <c r="G4" s="116"/>
      <c r="H4" s="117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4" customHeight="1">
      <c r="A7" s="70"/>
      <c r="B7" s="71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70"/>
      <c r="B8" s="71"/>
      <c r="C8" s="121" t="s">
        <v>80</v>
      </c>
      <c r="D8" s="122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5" t="s">
        <v>81</v>
      </c>
      <c r="D9" s="56"/>
      <c r="E9" s="3" t="s">
        <v>8</v>
      </c>
      <c r="F9" s="6">
        <v>26000</v>
      </c>
      <c r="G9" s="3">
        <v>1</v>
      </c>
      <c r="H9" s="6">
        <f t="shared" si="0"/>
        <v>26000</v>
      </c>
      <c r="I9" s="2"/>
    </row>
    <row r="10" spans="1:9" ht="24" customHeight="1">
      <c r="A10" s="70"/>
      <c r="B10" s="71"/>
      <c r="C10" s="55" t="s">
        <v>82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83</v>
      </c>
      <c r="D12" s="60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70"/>
      <c r="B13" s="71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84</v>
      </c>
      <c r="D14" s="50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70"/>
      <c r="B15" s="71"/>
      <c r="C15" s="49" t="s">
        <v>85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70"/>
      <c r="B16" s="71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480000</v>
      </c>
      <c r="F20" s="63"/>
      <c r="G20" s="24">
        <v>1</v>
      </c>
      <c r="H20" s="120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480000</v>
      </c>
      <c r="F21" s="63"/>
      <c r="G21" s="63"/>
      <c r="H21" s="120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0"/>
      <c r="I22" s="2"/>
    </row>
    <row r="23" spans="1:9" ht="17.25" customHeight="1">
      <c r="A23" s="74"/>
      <c r="B23" s="75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86</v>
      </c>
      <c r="D24" s="50"/>
      <c r="E24" s="5" t="s">
        <v>87</v>
      </c>
      <c r="F24" s="6">
        <v>150000</v>
      </c>
      <c r="G24" s="3">
        <v>1</v>
      </c>
      <c r="H24" s="6">
        <f>F24*G24</f>
        <v>150000</v>
      </c>
      <c r="I24" s="2"/>
    </row>
    <row r="25" spans="1:9" ht="25.15" customHeight="1">
      <c r="A25" s="93" t="s">
        <v>75</v>
      </c>
      <c r="B25" s="94"/>
      <c r="C25" s="90" t="s">
        <v>88</v>
      </c>
      <c r="D25" s="50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5"/>
      <c r="B26" s="96"/>
      <c r="C26" s="90" t="s">
        <v>89</v>
      </c>
      <c r="D26" s="50"/>
      <c r="E26" s="5" t="s">
        <v>91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5"/>
      <c r="B27" s="96"/>
      <c r="C27" s="61"/>
      <c r="D27" s="62"/>
      <c r="E27" s="5"/>
      <c r="F27" s="6"/>
      <c r="G27" s="3"/>
      <c r="H27" s="6">
        <f t="shared" si="1"/>
        <v>0</v>
      </c>
      <c r="I27" s="2"/>
    </row>
    <row r="28" spans="1:9">
      <c r="A28" s="95"/>
      <c r="B28" s="96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5"/>
      <c r="B29" s="96"/>
      <c r="C29" s="61"/>
      <c r="D29" s="62"/>
      <c r="E29" s="5"/>
      <c r="F29" s="6"/>
      <c r="G29" s="3"/>
      <c r="H29" s="6">
        <f t="shared" si="1"/>
        <v>0</v>
      </c>
      <c r="I29" s="2"/>
    </row>
    <row r="30" spans="1:9">
      <c r="A30" s="95"/>
      <c r="B30" s="9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5"/>
      <c r="B31" s="96"/>
      <c r="C31" s="61"/>
      <c r="D31" s="62"/>
      <c r="E31" s="5"/>
      <c r="F31" s="6"/>
      <c r="G31" s="3"/>
      <c r="H31" s="6">
        <f t="shared" si="1"/>
        <v>0</v>
      </c>
      <c r="I31" s="2"/>
    </row>
    <row r="32" spans="1:9" hidden="1">
      <c r="A32" s="97"/>
      <c r="B32" s="9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99" t="s">
        <v>29</v>
      </c>
      <c r="B33" s="100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4">
        <f>SUM(H24:H32)</f>
        <v>150000</v>
      </c>
      <c r="F33" s="65"/>
      <c r="G33" s="65"/>
      <c r="H33" s="118" t="s">
        <v>18</v>
      </c>
      <c r="I33" s="2"/>
    </row>
    <row r="34" spans="1:9" ht="14.25" customHeight="1">
      <c r="A34" s="101"/>
      <c r="B34" s="102"/>
      <c r="C34" s="86"/>
      <c r="D34" s="87"/>
      <c r="E34" s="66"/>
      <c r="F34" s="67"/>
      <c r="G34" s="67"/>
      <c r="H34" s="119"/>
      <c r="I34" s="2"/>
    </row>
    <row r="35" spans="1:9" ht="16.5" customHeight="1">
      <c r="A35" s="91" t="s">
        <v>32</v>
      </c>
      <c r="B35" s="92"/>
      <c r="C35" s="82" t="b">
        <f>IF(F37="카드+현금",Sheet3!C11,IF(F37="현금+카드",Sheet3!C4))</f>
        <v>0</v>
      </c>
      <c r="D35" s="83"/>
      <c r="E35" s="8" t="s">
        <v>4</v>
      </c>
      <c r="F35" s="125">
        <f>SUM(E21,E33)</f>
        <v>630000</v>
      </c>
      <c r="G35" s="125"/>
      <c r="H35" s="9" t="s">
        <v>18</v>
      </c>
      <c r="I35" s="2"/>
    </row>
    <row r="36" spans="1:9" ht="16.5" customHeight="1">
      <c r="A36" s="91" t="s">
        <v>31</v>
      </c>
      <c r="B36" s="92"/>
      <c r="C36" s="80" t="b">
        <f>IF(F37="카드+현금",Sheet3!C9,IF(F37="현금+카드",Sheet3!C6))</f>
        <v>0</v>
      </c>
      <c r="D36" s="81"/>
      <c r="E36" s="8" t="s">
        <v>19</v>
      </c>
      <c r="F36" s="123">
        <f>F35*1.1-F35</f>
        <v>63000</v>
      </c>
      <c r="G36" s="124"/>
      <c r="H36" s="10"/>
      <c r="I36" s="2"/>
    </row>
    <row r="37" spans="1:9" ht="17.25" customHeight="1">
      <c r="A37" s="91" t="s">
        <v>27</v>
      </c>
      <c r="B37" s="92"/>
      <c r="C37" s="104"/>
      <c r="D37" s="105"/>
      <c r="E37" s="8" t="s">
        <v>26</v>
      </c>
      <c r="F37" s="78" t="s">
        <v>76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9" t="s">
        <v>28</v>
      </c>
      <c r="B38" s="100"/>
      <c r="C38" s="106">
        <f>SUM(C35:C36)-C37</f>
        <v>0</v>
      </c>
      <c r="D38" s="107"/>
      <c r="E38" s="21" t="s">
        <v>27</v>
      </c>
      <c r="F38" s="127"/>
      <c r="G38" s="128"/>
      <c r="H38" s="129"/>
      <c r="I38" s="2"/>
    </row>
    <row r="39" spans="1:9" ht="20.25" customHeight="1">
      <c r="A39" s="101"/>
      <c r="B39" s="102"/>
      <c r="C39" s="108"/>
      <c r="D39" s="109"/>
      <c r="E39" s="25" t="s">
        <v>20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693000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3" t="s">
        <v>55</v>
      </c>
      <c r="F41" s="103"/>
      <c r="G41" s="103"/>
      <c r="H41" s="103"/>
      <c r="I41" s="2"/>
    </row>
    <row r="42" spans="1:9">
      <c r="A42" s="36"/>
      <c r="B42" s="36"/>
      <c r="C42" s="2"/>
      <c r="D42" s="2"/>
      <c r="E42" s="103"/>
      <c r="F42" s="103"/>
      <c r="G42" s="103"/>
      <c r="H42" s="103"/>
      <c r="I42" s="2"/>
    </row>
    <row r="43" spans="1:9"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630000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143000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630000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630000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630000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2023-02-26T01:22:21Z</cp:lastPrinted>
  <dcterms:created xsi:type="dcterms:W3CDTF">2019-03-28T03:58:09Z</dcterms:created>
  <dcterms:modified xsi:type="dcterms:W3CDTF">2023-02-26T01:22:27Z</dcterms:modified>
</cp:coreProperties>
</file>