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79C234E-DA73-4A36-91C7-762BF7910A46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6" i="3" l="1"/>
  <c r="B4" i="2"/>
  <c r="F36" i="1"/>
  <c r="C38" i="1" l="1"/>
  <c r="F39" i="1"/>
  <c r="H40" i="1" l="1"/>
</calcChain>
</file>

<file path=xl/sharedStrings.xml><?xml version="1.0" encoding="utf-8"?>
<sst xmlns="http://schemas.openxmlformats.org/spreadsheetml/2006/main" count="105" uniqueCount="87">
  <si>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</si>
  <si>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</si>
  <si>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</si>
  <si>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</si>
  <si>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</si>
  <si>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</si>
  <si>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</si>
  <si>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</si>
  <si>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</si>
  <si>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</si>
  <si>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</si>
  <si>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</si>
  <si>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</si>
  <si>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</si>
  <si>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</si>
  <si>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</si>
  <si>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</si>
  <si>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</si>
  <si>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</si>
  <si>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</si>
  <si>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</si>
  <si>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</si>
  <si>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</si>
  <si>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</si>
  <si>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</si>
  <si>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</si>
  <si>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</si>
  <si>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</si>
  <si>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</si>
  <si>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</si>
  <si>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</si>
  <si>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</si>
  <si>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</si>
  <si>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</si>
  <si>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</si>
  <si>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</si>
  <si>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</si>
  <si>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</si>
  <si>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</si>
  <si>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</si>
  <si>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</si>
  <si>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</si>
  <si>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</si>
  <si>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</si>
  <si>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</si>
  <si>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</si>
  <si>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</si>
  <si>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</si>
  <si>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</si>
  <si>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</si>
  <si>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</si>
  <si>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</si>
  <si>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</si>
  <si>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</si>
  <si>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</si>
  <si>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</si>
  <si>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</si>
  <si>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</si>
  <si>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</si>
  <si>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</si>
  <si>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</si>
  <si>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</si>
  <si>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</si>
  <si>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</si>
  <si>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</si>
  <si>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</si>
  <si>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</si>
  <si>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</si>
  <si>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</si>
  <si>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</si>
  <si>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</si>
  <si>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</si>
  <si>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</si>
  <si>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</si>
  <si>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</si>
  <si>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</si>
  <si>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</si>
  <si>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GIGABYTE B760M DS3H DDR5 메인보드</t>
    <phoneticPr fontId="1" type="noConversion"/>
  </si>
  <si>
    <t>삼성전자 DDR5-4800 (8GB)</t>
    <phoneticPr fontId="1" type="noConversion"/>
  </si>
  <si>
    <t>darkFlash DK200 RGB 강화유리 (블랙)</t>
    <phoneticPr fontId="1" type="noConversion"/>
  </si>
  <si>
    <t xml:space="preserve">인텔 코어i5-13세대 13400F (랩터레이크) 정품밖에 없어요. </t>
    <phoneticPr fontId="1" type="noConversion"/>
  </si>
  <si>
    <t>JIUSHARK JF100 (BLACK)</t>
    <phoneticPr fontId="1" type="noConversion"/>
  </si>
  <si>
    <t>MSI 지포스 RTX 3060 Ti 벤투스 2X OC V1 D6 8GB LHR</t>
    <phoneticPr fontId="1" type="noConversion"/>
  </si>
  <si>
    <t xml:space="preserve">마이크로닉스 Classic II 풀체인지 700W 80PLUS BRONZE </t>
    <phoneticPr fontId="1" type="noConversion"/>
  </si>
  <si>
    <t>삼성전자 PM9A1 M.2 NVMe 병행수입 (1TB)일반대비 읽고쓰고 12배 빠릅니다.</t>
    <phoneticPr fontId="1" type="noConversion"/>
  </si>
  <si>
    <t>할인금액</t>
    <phoneticPr fontId="1" type="noConversion"/>
  </si>
  <si>
    <t>채널고객님(피파23+오버워치2)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</si>
</sst>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75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/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44968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51</v>
      </c>
      <c r="B6" s="67"/>
      <c r="C6" s="135" t="s">
        <v>80</v>
      </c>
      <c r="D6" s="136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68"/>
      <c r="B7" s="69"/>
      <c r="C7" s="55" t="s">
        <v>81</v>
      </c>
      <c r="D7" s="56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68"/>
      <c r="B8" s="69"/>
      <c r="C8" s="124" t="s">
        <v>77</v>
      </c>
      <c r="D8" s="125"/>
      <c r="E8" s="3" t="s">
        <v>7</v>
      </c>
      <c r="F8" s="6">
        <v>191000</v>
      </c>
      <c r="G8" s="3">
        <v>1</v>
      </c>
      <c r="H8" s="6">
        <f t="shared" si="0"/>
        <v>191000</v>
      </c>
      <c r="I8" s="2"/>
    </row>
    <row r="9" spans="1:9" ht="37.5" customHeight="1">
      <c r="A9" s="68"/>
      <c r="B9" s="69"/>
      <c r="C9" s="55" t="s">
        <v>78</v>
      </c>
      <c r="D9" s="56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68"/>
      <c r="B10" s="69"/>
      <c r="C10" s="55" t="s">
        <v>82</v>
      </c>
      <c r="D10" s="56"/>
      <c r="E10" s="3" t="s">
        <v>9</v>
      </c>
      <c r="F10" s="6">
        <v>583000</v>
      </c>
      <c r="G10" s="3">
        <v>1</v>
      </c>
      <c r="H10" s="6">
        <f t="shared" si="0"/>
        <v>583000</v>
      </c>
      <c r="I10" s="2"/>
    </row>
    <row r="11" spans="1:9" ht="24" customHeight="1">
      <c r="A11" s="68"/>
      <c r="B11" s="69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33" t="s">
        <v>84</v>
      </c>
      <c r="D12" s="134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68"/>
      <c r="B13" s="69"/>
      <c r="C13" s="49" t="s">
        <v>59</v>
      </c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79</v>
      </c>
      <c r="D14" s="50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8"/>
      <c r="B15" s="69"/>
      <c r="C15" s="49" t="s">
        <v>83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8"/>
      <c r="B16" s="69"/>
      <c r="C16" s="51" t="s">
        <v>59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58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85</v>
      </c>
      <c r="F19" s="7">
        <v>6000</v>
      </c>
      <c r="G19" s="4">
        <v>-1</v>
      </c>
      <c r="H19" s="6">
        <f t="shared" si="0"/>
        <v>-6000</v>
      </c>
      <c r="I19" s="2"/>
    </row>
    <row r="20" spans="1:9" ht="12.75" customHeight="1">
      <c r="A20" s="70" t="s">
        <v>52</v>
      </c>
      <c r="B20" s="71"/>
      <c r="C20" s="46" t="s">
        <v>16</v>
      </c>
      <c r="D20" s="46"/>
      <c r="E20" s="61">
        <f>SUM(H6:H19)</f>
        <v>1400000</v>
      </c>
      <c r="F20" s="61"/>
      <c r="G20" s="24">
        <v>1</v>
      </c>
      <c r="H20" s="123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1400000</v>
      </c>
      <c r="F21" s="61"/>
      <c r="G21" s="61"/>
      <c r="H21" s="123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23"/>
      <c r="I22" s="2"/>
    </row>
    <row r="23" spans="1:9" ht="17.25" customHeight="1">
      <c r="A23" s="72"/>
      <c r="B23" s="73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6" t="s">
        <v>76</v>
      </c>
      <c r="B25" s="97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8"/>
      <c r="B26" s="99"/>
      <c r="C26" s="90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98"/>
      <c r="B27" s="99"/>
      <c r="C27" s="92"/>
      <c r="D27" s="93"/>
      <c r="E27" s="5"/>
      <c r="F27" s="6"/>
      <c r="G27" s="3"/>
      <c r="H27" s="6">
        <f t="shared" si="1"/>
        <v>0</v>
      </c>
      <c r="I27" s="2"/>
    </row>
    <row r="28" spans="1:9">
      <c r="A28" s="98"/>
      <c r="B28" s="99"/>
      <c r="C28" s="76"/>
      <c r="D28" s="60"/>
      <c r="E28" s="5"/>
      <c r="F28" s="6"/>
      <c r="G28" s="3"/>
      <c r="H28" s="6">
        <f>F28*G28</f>
        <v>0</v>
      </c>
      <c r="I28" s="2"/>
    </row>
    <row r="29" spans="1:9">
      <c r="A29" s="98"/>
      <c r="B29" s="99"/>
      <c r="C29" s="59"/>
      <c r="D29" s="60"/>
      <c r="E29" s="5"/>
      <c r="F29" s="6"/>
      <c r="G29" s="3"/>
      <c r="H29" s="6">
        <f>F29*G29</f>
        <v>0</v>
      </c>
      <c r="I29" s="2"/>
    </row>
    <row r="30" spans="1:9">
      <c r="A30" s="98"/>
      <c r="B30" s="99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8"/>
      <c r="B31" s="99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100"/>
      <c r="B32" s="101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2">
        <f>SUM(H24:H32)</f>
        <v>0</v>
      </c>
      <c r="F33" s="63"/>
      <c r="G33" s="63"/>
      <c r="H33" s="121" t="s">
        <v>18</v>
      </c>
      <c r="I33" s="2"/>
    </row>
    <row r="34" spans="1:9" ht="14.25" customHeight="1">
      <c r="A34" s="104"/>
      <c r="B34" s="105"/>
      <c r="C34" s="85"/>
      <c r="D34" s="86"/>
      <c r="E34" s="64"/>
      <c r="F34" s="65"/>
      <c r="G34" s="65"/>
      <c r="H34" s="122"/>
      <c r="I34" s="2"/>
    </row>
    <row r="35" spans="1:9" ht="16.5" customHeight="1">
      <c r="A35" s="94" t="s">
        <v>32</v>
      </c>
      <c r="B35" s="95"/>
      <c r="C35" s="81">
        <v>1000000</v>
      </c>
      <c r="D35" s="82"/>
      <c r="E35" s="8" t="s">
        <v>4</v>
      </c>
      <c r="F35" s="128">
        <f>SUM(E21,E33)</f>
        <v>1400000</v>
      </c>
      <c r="G35" s="128"/>
      <c r="H35" s="9" t="s">
        <v>18</v>
      </c>
      <c r="I35" s="2"/>
    </row>
    <row r="36" spans="1:9" ht="16.5" customHeight="1">
      <c r="A36" s="94" t="s">
        <v>31</v>
      </c>
      <c r="B36" s="95"/>
      <c r="C36" s="79">
        <v>440000</v>
      </c>
      <c r="D36" s="80"/>
      <c r="E36" s="8" t="s">
        <v>19</v>
      </c>
      <c r="F36" s="126">
        <f>F35*1.1-F35</f>
        <v>140000.00000000023</v>
      </c>
      <c r="G36" s="127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77" t="s">
        <v>74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1440000</v>
      </c>
      <c r="D38" s="110"/>
      <c r="E38" s="21" t="s">
        <v>27</v>
      </c>
      <c r="F38" s="130"/>
      <c r="G38" s="131"/>
      <c r="H38" s="132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29">
        <f>IF(F37="현금(이체X)",F35,IF(F37="웹결제",ROUND(Sheet2!B7,-4),IF(F37="이체 및 현금영수증",F35+F35*10%,IF(F37="이체 및 세금계산서",F35+F35*10%,IF(F37="이체 및 세금계산서",F35+F35*10%,)))))-F38</f>
        <v>1540000</v>
      </c>
      <c r="G39" s="129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6" t="s">
        <v>54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1400000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990000.00000000012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1400000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1400000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400000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2023-01-25T06:46:59Z</cp:lastPrinted>
  <dcterms:created xsi:type="dcterms:W3CDTF">2019-03-28T03:58:09Z</dcterms:created>
  <dcterms:modified xsi:type="dcterms:W3CDTF">2023-02-11T04:32:32Z</dcterms:modified>
</cp:coreProperties>
</file>