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7837F55B-27DF-4591-9DE3-6651BC01DAA7}" xr6:coauthVersionLast="47" xr6:coauthVersionMax="47" xr10:uidLastSave="{CEC04569-4475-445E-92F4-4A4DC4FF9655}"/>
  <bookViews>
    <workbookView xWindow="14295" yWindow="0" windowWidth="14610" windowHeight="155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<sst xmlns="http://schemas.openxmlformats.org/spreadsheetml/2006/main" count="104" uniqueCount="87">
  <si>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</si>
  <si>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</si>
  <si>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</si>
  <si>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</si>
  <si>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</si>
  <si>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</si>
  <si>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</si>
  <si>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</si>
  <si>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</si>
  <si>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</si>
  <si>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</si>
  <si>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</si>
  <si>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</si>
  <si>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</si>
  <si>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</si>
  <si>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</si>
  <si>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</si>
  <si>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</si>
  <si>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</si>
  <si>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</si>
  <si>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</si>
  <si>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</si>
  <si>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</si>
  <si>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</si>
  <si>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</si>
  <si>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</si>
  <si>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</si>
  <si>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</si>
  <si>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</si>
  <si>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</si>
  <si>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</si>
  <si>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</si>
  <si>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</si>
  <si>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</si>
  <si>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</si>
  <si>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</si>
  <si>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</si>
  <si>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</si>
  <si>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</si>
  <si>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</si>
  <si>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</si>
  <si>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</si>
  <si>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</si>
  <si>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</si>
  <si>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</si>
  <si>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</si>
  <si>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</si>
  <si>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</si>
  <si>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</si>
  <si>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</si>
  <si>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</si>
  <si>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</si>
  <si>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</si>
  <si>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</si>
  <si>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</si>
  <si>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</si>
  <si>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</si>
  <si>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</si>
  <si>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</si>
  <si>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</si>
  <si>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</si>
  <si>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</si>
  <si>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</si>
  <si>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</si>
  <si>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</si>
  <si>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</si>
  <si>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</si>
  <si>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</si>
  <si>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</si>
  <si>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</si>
  <si>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</si>
  <si>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</si>
  <si>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</si>
  <si>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</si>
  <si>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</si>
  <si>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</si>
  <si>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</si>
  <si>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</si>
  <si>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삼성전자 DDR4-3200 (8GB)</t>
    <phoneticPr fontId="1" type="noConversion"/>
  </si>
  <si>
    <t>MSI A520M-A PRO</t>
    <phoneticPr fontId="1" type="noConversion"/>
  </si>
  <si>
    <t>이메이션 X931 M.2 NVMe (256GB) 일반대비 읽고쓴느속도 5배이상 빠릅니다.</t>
    <phoneticPr fontId="1" type="noConversion"/>
  </si>
  <si>
    <t>DAVEN 라피네 사무용 미니케이스</t>
    <phoneticPr fontId="1" type="noConversion"/>
  </si>
  <si>
    <t>마닉 SG-400 정격브랜드</t>
    <phoneticPr fontId="1" type="noConversion"/>
  </si>
  <si>
    <t>AMD 정품쿨러</t>
    <phoneticPr fontId="1" type="noConversion"/>
  </si>
  <si>
    <t>라데온 내장그래픽</t>
    <phoneticPr fontId="1" type="noConversion"/>
  </si>
  <si>
    <t>3세대 라이젠 5 PRO 4650G 르누아르</t>
    <phoneticPr fontId="1" type="noConversion"/>
  </si>
  <si>
    <t>롤 부분옵션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</si>
</sst>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>
        <v>1020459514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44966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5" t="s">
        <v>85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8"/>
      <c r="B7" s="69"/>
      <c r="C7" s="55" t="s">
        <v>83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4" t="s">
        <v>79</v>
      </c>
      <c r="D8" s="12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8"/>
      <c r="B9" s="69"/>
      <c r="C9" s="55" t="s">
        <v>78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8"/>
      <c r="B10" s="69"/>
      <c r="C10" s="55" t="s">
        <v>84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8"/>
      <c r="B11" s="69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3" t="s">
        <v>80</v>
      </c>
      <c r="D12" s="134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8"/>
      <c r="B13" s="69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81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8"/>
      <c r="B15" s="69"/>
      <c r="C15" s="49" t="s">
        <v>82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8"/>
      <c r="B16" s="69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400000</v>
      </c>
      <c r="F20" s="61"/>
      <c r="G20" s="24">
        <v>1</v>
      </c>
      <c r="H20" s="123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400000</v>
      </c>
      <c r="F21" s="61"/>
      <c r="G21" s="61"/>
      <c r="H21" s="123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23"/>
      <c r="I22" s="2"/>
    </row>
    <row r="23" spans="1:9" ht="17.25" customHeight="1">
      <c r="A23" s="72"/>
      <c r="B23" s="73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6" t="s">
        <v>77</v>
      </c>
      <c r="B25" s="97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8"/>
      <c r="B26" s="99"/>
      <c r="C26" s="90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98"/>
      <c r="B27" s="99"/>
      <c r="C27" s="92"/>
      <c r="D27" s="93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76"/>
      <c r="D28" s="60"/>
      <c r="E28" s="5"/>
      <c r="F28" s="6"/>
      <c r="G28" s="3"/>
      <c r="H28" s="6">
        <f>F28*G28</f>
        <v>0</v>
      </c>
      <c r="I28" s="2"/>
    </row>
    <row r="29" spans="1:9">
      <c r="A29" s="98"/>
      <c r="B29" s="99"/>
      <c r="C29" s="59"/>
      <c r="D29" s="60"/>
      <c r="E29" s="5"/>
      <c r="F29" s="6"/>
      <c r="G29" s="3"/>
      <c r="H29" s="6">
        <f>F29*G29</f>
        <v>0</v>
      </c>
      <c r="I29" s="2"/>
    </row>
    <row r="30" spans="1:9">
      <c r="A30" s="98"/>
      <c r="B30" s="99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100"/>
      <c r="B32" s="101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2">
        <f>SUM(H24:H32)</f>
        <v>0</v>
      </c>
      <c r="F33" s="63"/>
      <c r="G33" s="63"/>
      <c r="H33" s="121" t="s">
        <v>18</v>
      </c>
      <c r="I33" s="2"/>
    </row>
    <row r="34" spans="1:9" ht="14.25" customHeight="1">
      <c r="A34" s="104"/>
      <c r="B34" s="105"/>
      <c r="C34" s="85"/>
      <c r="D34" s="86"/>
      <c r="E34" s="64"/>
      <c r="F34" s="65"/>
      <c r="G34" s="65"/>
      <c r="H34" s="122"/>
      <c r="I34" s="2"/>
    </row>
    <row r="35" spans="1:9" ht="16.5" customHeight="1">
      <c r="A35" s="94" t="s">
        <v>32</v>
      </c>
      <c r="B35" s="95"/>
      <c r="C35" s="81" t="b">
        <f>IF(F37="카드+현금",Sheet3!C11,IF(F37="현금+카드",Sheet3!C4))</f>
        <v>0</v>
      </c>
      <c r="D35" s="82"/>
      <c r="E35" s="8" t="s">
        <v>4</v>
      </c>
      <c r="F35" s="128">
        <f>SUM(E21,E33)</f>
        <v>400000</v>
      </c>
      <c r="G35" s="128"/>
      <c r="H35" s="9" t="s">
        <v>18</v>
      </c>
      <c r="I35" s="2"/>
    </row>
    <row r="36" spans="1:9" ht="16.5" customHeight="1">
      <c r="A36" s="94" t="s">
        <v>31</v>
      </c>
      <c r="B36" s="95"/>
      <c r="C36" s="79" t="b">
        <f>IF(F37="카드+현금",Sheet3!C9,IF(F37="현금+카드",Sheet3!C6))</f>
        <v>0</v>
      </c>
      <c r="D36" s="80"/>
      <c r="E36" s="8" t="s">
        <v>19</v>
      </c>
      <c r="F36" s="126">
        <f>F35*1.1-F35</f>
        <v>40000.000000000058</v>
      </c>
      <c r="G36" s="127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0"/>
      <c r="G38" s="131"/>
      <c r="H38" s="132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440000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55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-110000.00000000001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2023-01-25T06:46:59Z</cp:lastPrinted>
  <dcterms:created xsi:type="dcterms:W3CDTF">2019-03-28T03:58:09Z</dcterms:created>
  <dcterms:modified xsi:type="dcterms:W3CDTF">2023-02-09T05:57:52Z</dcterms:modified>
</cp:coreProperties>
</file>