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8C9490A7-5072-498F-8C03-A998FCDCC99B}" xr6:coauthVersionLast="47" xr6:coauthVersionMax="47" xr10:uidLastSave="{1468E50B-20BC-4961-8590-5DD1A18680E0}"/>
  <bookViews>
    <workbookView xWindow="2445" yWindow="885" windowWidth="21600" windowHeight="11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<sst xmlns="http://schemas.openxmlformats.org/spreadsheetml/2006/main" count="111" uniqueCount="95">
  <si>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</si>
  <si>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</si>
  <si>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</si>
  <si>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</si>
  <si>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</si>
  <si>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</si>
  <si>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</si>
  <si>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</si>
  <si>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</si>
  <si>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</si>
  <si>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</si>
  <si>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</si>
  <si>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</si>
  <si>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</si>
  <si>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</si>
  <si>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</si>
  <si>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</si>
  <si>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</si>
  <si>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</si>
  <si>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</si>
  <si>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</si>
  <si>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</si>
  <si>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</si>
  <si>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</si>
  <si>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</si>
  <si>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</si>
  <si>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</si>
  <si>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</si>
  <si>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</si>
  <si>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</si>
  <si>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</si>
  <si>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</si>
  <si>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</si>
  <si>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</si>
  <si>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</si>
  <si>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</si>
  <si>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</si>
  <si>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</si>
  <si>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</si>
  <si>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</si>
  <si>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</si>
  <si>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</si>
  <si>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</si>
  <si>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</si>
  <si>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</si>
  <si>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</si>
  <si>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</si>
  <si>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</si>
  <si>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</si>
  <si>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</si>
  <si>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</si>
  <si>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</si>
  <si>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</si>
  <si>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</si>
  <si>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</si>
  <si>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</si>
  <si>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</si>
  <si>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</si>
  <si>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</si>
  <si>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</si>
  <si>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</si>
  <si>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</si>
  <si>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</si>
  <si>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</si>
  <si>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</si>
  <si>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</si>
  <si>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</si>
  <si>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</si>
  <si>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</si>
  <si>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</si>
  <si>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</si>
  <si>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</si>
  <si>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</si>
  <si>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</si>
  <si>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</si>
  <si>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</si>
  <si>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</si>
  <si>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</si>
  <si>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</si>
  <si>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</si>
  <si>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</si>
  <si>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코어i5-13세대 13600KF (랩터레이크) (정품)</t>
    <phoneticPr fontId="1" type="noConversion"/>
  </si>
  <si>
    <t>삼성전자 DDR5-4800 (8GB)</t>
    <phoneticPr fontId="1" type="noConversion"/>
  </si>
  <si>
    <t xml:space="preserve"> WD Blue SN570 M.2 NVMe (500GB)</t>
    <phoneticPr fontId="1" type="noConversion"/>
  </si>
  <si>
    <t>GIGABYTE B760M DS3H DDR5 제이씨현</t>
    <phoneticPr fontId="1" type="noConversion"/>
  </si>
  <si>
    <t>RTX 3060 Ti 토마호크 DUO V2 D6 8GB LHR</t>
    <phoneticPr fontId="1" type="noConversion"/>
  </si>
  <si>
    <t>마이크로닉스 VISION II 600W</t>
    <phoneticPr fontId="1" type="noConversion"/>
  </si>
  <si>
    <t>3RSYS Socoool RC310 RGB (BLACK)</t>
    <phoneticPr fontId="1" type="noConversion"/>
  </si>
  <si>
    <t>카페(김민성) 고객님</t>
    <phoneticPr fontId="1" type="noConversion"/>
  </si>
  <si>
    <t>010-3221-4728</t>
    <phoneticPr fontId="1" type="noConversion"/>
  </si>
  <si>
    <t>계약금</t>
    <phoneticPr fontId="1" type="noConversion"/>
  </si>
  <si>
    <t>할인금</t>
    <phoneticPr fontId="1" type="noConversion"/>
  </si>
  <si>
    <t>2023년 2월 11일 토요일</t>
    <phoneticPr fontId="1" type="noConversion"/>
  </si>
  <si>
    <t>방문수령</t>
    <phoneticPr fontId="1" type="noConversion"/>
  </si>
  <si>
    <t>앱코 커넬 강화유리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</si>
</sst>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0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88</v>
      </c>
      <c r="C1" s="112" t="s">
        <v>74</v>
      </c>
      <c r="D1" s="113"/>
      <c r="E1" s="46"/>
      <c r="F1" s="47"/>
      <c r="G1" s="47"/>
      <c r="H1" s="48"/>
    </row>
    <row r="2" spans="1:9" ht="22.5" customHeight="1">
      <c r="A2" s="15" t="s">
        <v>38</v>
      </c>
      <c r="B2" s="29" t="s">
        <v>89</v>
      </c>
      <c r="C2" s="114"/>
      <c r="D2" s="115"/>
      <c r="E2" s="49"/>
      <c r="F2" s="50"/>
      <c r="G2" s="50"/>
      <c r="H2" s="51"/>
    </row>
    <row r="3" spans="1:9" ht="22.5" customHeight="1">
      <c r="A3" s="15" t="s">
        <v>39</v>
      </c>
      <c r="B3" s="16">
        <f ca="1">TODAY()</f>
        <v>44966</v>
      </c>
      <c r="C3" s="15" t="s">
        <v>40</v>
      </c>
      <c r="D3" s="18" t="s">
        <v>92</v>
      </c>
      <c r="E3" s="49"/>
      <c r="F3" s="50"/>
      <c r="G3" s="50"/>
      <c r="H3" s="51"/>
    </row>
    <row r="4" spans="1:9" ht="22.5" customHeight="1">
      <c r="A4" s="14" t="s">
        <v>37</v>
      </c>
      <c r="B4" s="116" t="s">
        <v>93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50</v>
      </c>
      <c r="B6" s="102"/>
      <c r="C6" s="60" t="s">
        <v>81</v>
      </c>
      <c r="D6" s="61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103"/>
      <c r="B7" s="104"/>
      <c r="C7" s="60" t="s">
        <v>87</v>
      </c>
      <c r="D7" s="61"/>
      <c r="E7" s="22" t="s">
        <v>13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3"/>
      <c r="B8" s="104"/>
      <c r="C8" s="62" t="s">
        <v>84</v>
      </c>
      <c r="D8" s="63"/>
      <c r="E8" s="3" t="s">
        <v>7</v>
      </c>
      <c r="F8" s="6">
        <v>191000</v>
      </c>
      <c r="G8" s="3">
        <v>1</v>
      </c>
      <c r="H8" s="6">
        <f t="shared" si="0"/>
        <v>191000</v>
      </c>
      <c r="I8" s="2"/>
    </row>
    <row r="9" spans="1:9" ht="37.5" customHeight="1">
      <c r="A9" s="103"/>
      <c r="B9" s="104"/>
      <c r="C9" s="60" t="s">
        <v>82</v>
      </c>
      <c r="D9" s="61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103"/>
      <c r="B10" s="104"/>
      <c r="C10" s="60" t="s">
        <v>85</v>
      </c>
      <c r="D10" s="61"/>
      <c r="E10" s="3" t="s">
        <v>9</v>
      </c>
      <c r="F10" s="6">
        <v>576000</v>
      </c>
      <c r="G10" s="3">
        <v>1</v>
      </c>
      <c r="H10" s="6">
        <f t="shared" si="0"/>
        <v>576000</v>
      </c>
      <c r="I10" s="2"/>
    </row>
    <row r="11" spans="1:9" ht="24" customHeight="1">
      <c r="A11" s="103"/>
      <c r="B11" s="104"/>
      <c r="C11" s="125"/>
      <c r="D11" s="126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83</v>
      </c>
      <c r="D12" s="61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3"/>
      <c r="B13" s="104"/>
      <c r="C13" s="91"/>
      <c r="D13" s="92"/>
      <c r="E13" s="3" t="s">
        <v>52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94</v>
      </c>
      <c r="D14" s="92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91" t="s">
        <v>86</v>
      </c>
      <c r="D15" s="92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3"/>
      <c r="B16" s="104"/>
      <c r="C16" s="121" t="s">
        <v>90</v>
      </c>
      <c r="D16" s="122"/>
      <c r="E16" s="3" t="s">
        <v>90</v>
      </c>
      <c r="F16" s="6">
        <v>100000</v>
      </c>
      <c r="G16" s="3">
        <v>-1</v>
      </c>
      <c r="H16" s="6">
        <f t="shared" si="0"/>
        <v>-100000</v>
      </c>
      <c r="I16" s="2"/>
    </row>
    <row r="17" spans="1:9">
      <c r="A17" s="103"/>
      <c r="B17" s="104"/>
      <c r="C17" s="94" t="s">
        <v>57</v>
      </c>
      <c r="D17" s="95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80</v>
      </c>
      <c r="D18" s="12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91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105" t="s">
        <v>51</v>
      </c>
      <c r="B20" s="106"/>
      <c r="C20" s="118" t="s">
        <v>15</v>
      </c>
      <c r="D20" s="118"/>
      <c r="E20" s="96">
        <f>SUM(H6:H19)</f>
        <v>1380000</v>
      </c>
      <c r="F20" s="96"/>
      <c r="G20" s="24">
        <v>1</v>
      </c>
      <c r="H20" s="57" t="s">
        <v>17</v>
      </c>
      <c r="I20" s="2"/>
    </row>
    <row r="21" spans="1:9" ht="12.75" customHeight="1">
      <c r="A21" s="107"/>
      <c r="B21" s="108"/>
      <c r="C21" s="118"/>
      <c r="D21" s="118"/>
      <c r="E21" s="96">
        <f>E20*G20</f>
        <v>1380000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20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75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28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17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31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1380000</v>
      </c>
      <c r="G35" s="66"/>
      <c r="H35" s="9" t="s">
        <v>17</v>
      </c>
      <c r="I35" s="2"/>
    </row>
    <row r="36" spans="1:9" ht="16.5" customHeight="1">
      <c r="A36" s="71" t="s">
        <v>30</v>
      </c>
      <c r="B36" s="72"/>
      <c r="C36" s="81" t="b">
        <f>IF(F37="카드+현금",Sheet3!C9,IF(F37="현금+카드",Sheet3!C6))</f>
        <v>0</v>
      </c>
      <c r="D36" s="82"/>
      <c r="E36" s="8" t="s">
        <v>18</v>
      </c>
      <c r="F36" s="64">
        <f>F35*1.1-F35</f>
        <v>138000.00000000023</v>
      </c>
      <c r="G36" s="65"/>
      <c r="H36" s="10"/>
      <c r="I36" s="2"/>
    </row>
    <row r="37" spans="1:9" ht="17.25" customHeight="1">
      <c r="A37" s="71" t="s">
        <v>26</v>
      </c>
      <c r="B37" s="72"/>
      <c r="C37" s="40"/>
      <c r="D37" s="41"/>
      <c r="E37" s="8" t="s">
        <v>25</v>
      </c>
      <c r="F37" s="79" t="s">
        <v>59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27</v>
      </c>
      <c r="B38" s="37"/>
      <c r="C38" s="42">
        <f>SUM(C35:C36)-C37</f>
        <v>0</v>
      </c>
      <c r="D38" s="43"/>
      <c r="E38" s="21" t="s">
        <v>26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19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1518000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56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53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69</v>
      </c>
      <c r="B3" s="50"/>
      <c r="C3" s="50"/>
      <c r="E3" t="s">
        <v>62</v>
      </c>
      <c r="F3">
        <f>Sheet1!F35</f>
        <v>1380000</v>
      </c>
    </row>
    <row r="4" spans="1:7">
      <c r="A4" t="s">
        <v>68</v>
      </c>
      <c r="B4" s="30" t="s">
        <v>66</v>
      </c>
      <c r="C4" s="32"/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1518000.0000000002</v>
      </c>
      <c r="D6" t="s">
        <v>65</v>
      </c>
    </row>
    <row r="8" spans="1:7">
      <c r="A8" s="50" t="s">
        <v>70</v>
      </c>
      <c r="B8" s="50"/>
      <c r="C8" s="50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1380000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1380000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54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1380000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55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/>
    </row>
    <row r="13" spans="1:5">
      <c r="A13" t="s">
        <v>44</v>
      </c>
      <c r="B13" s="11"/>
    </row>
    <row r="14" spans="1:5">
      <c r="A14" t="s">
        <v>46</v>
      </c>
      <c r="B14" s="11"/>
    </row>
    <row r="15" spans="1:5">
      <c r="A15" t="s">
        <v>47</v>
      </c>
      <c r="B15" s="11"/>
    </row>
    <row r="16" spans="1:5">
      <c r="A16" t="s">
        <v>76</v>
      </c>
      <c r="B16" s="11"/>
    </row>
    <row r="17" spans="1:2">
      <c r="A17" t="s">
        <v>77</v>
      </c>
      <c r="B17" s="11"/>
    </row>
    <row r="18" spans="1:2">
      <c r="A18" t="s">
        <v>78</v>
      </c>
      <c r="B18" s="11"/>
    </row>
    <row r="19" spans="1:2">
      <c r="A19" t="s">
        <v>79</v>
      </c>
      <c r="B19" s="11"/>
    </row>
    <row r="20" spans="1:2">
      <c r="A20" t="s">
        <v>48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2023-02-09T06:18:25Z</cp:lastPrinted>
  <dcterms:created xsi:type="dcterms:W3CDTF">2019-03-28T03:58:09Z</dcterms:created>
  <dcterms:modified xsi:type="dcterms:W3CDTF">2023-02-09T07:04:35Z</dcterms:modified>
</cp:coreProperties>
</file>