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359F1D38-6452-4A13-856D-8F943B7392E4}" xr6:coauthVersionLast="47" xr6:coauthVersionMax="47" xr10:uidLastSave="{9F4BC02F-A98D-4511-84B6-B774E2D9A202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<sst xmlns="http://schemas.openxmlformats.org/spreadsheetml/2006/main" count="112" uniqueCount="95">
  <si>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</si>
  <si>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</si>
  <si>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</si>
  <si>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</si>
  <si>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</si>
  <si>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</si>
  <si>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</si>
  <si>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</si>
  <si>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</si>
  <si>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</si>
  <si>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</si>
  <si>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</si>
  <si>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</si>
  <si>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</si>
  <si>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</si>
  <si>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</si>
  <si>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</si>
  <si>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</si>
  <si>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</si>
  <si>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</si>
  <si>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</si>
  <si>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</si>
  <si>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</si>
  <si>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</si>
  <si>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</si>
  <si>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</si>
  <si>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</si>
  <si>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</si>
  <si>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</si>
  <si>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</si>
  <si>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</si>
  <si>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</si>
  <si>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</si>
  <si>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</si>
  <si>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</si>
  <si>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</si>
  <si>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</si>
  <si>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</si>
  <si>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</si>
  <si>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</si>
  <si>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</si>
  <si>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</si>
  <si>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</si>
  <si>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</si>
  <si>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</si>
  <si>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</si>
  <si>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</si>
  <si>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</si>
  <si>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</si>
  <si>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</si>
  <si>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</si>
  <si>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</si>
  <si>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</si>
  <si>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</si>
  <si>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</si>
  <si>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</si>
  <si>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</si>
  <si>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</si>
  <si>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</si>
  <si>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</si>
  <si>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</si>
  <si>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</si>
  <si>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</si>
  <si>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</si>
  <si>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</si>
  <si>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</si>
  <si>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</si>
  <si>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</si>
  <si>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</si>
  <si>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</si>
  <si>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</si>
  <si>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</si>
  <si>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</si>
  <si>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</si>
  <si>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</si>
  <si>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</si>
  <si>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</si>
  <si>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</si>
  <si>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인텔 코어i5-12세대 12400F (엘더레이크) (정품)</t>
    <phoneticPr fontId="1" type="noConversion"/>
  </si>
  <si>
    <t>삼성전자 DDR4-3200 (8GB)x2=16GB</t>
    <phoneticPr fontId="1" type="noConversion"/>
  </si>
  <si>
    <t>GALAX 지포스 RTX 3060 D6 8GB</t>
    <phoneticPr fontId="1" type="noConversion"/>
  </si>
  <si>
    <t>Western Digital WD Blue SN570 M.2 NVMe (1TB) 일반대비 읽고쓰고 5배이상 빠릅니다.</t>
    <phoneticPr fontId="1" type="noConversion"/>
  </si>
  <si>
    <t>히트파이프4줄짜리 RGB쿨러</t>
    <phoneticPr fontId="1" type="noConversion"/>
  </si>
  <si>
    <t>DK200 RGB 강화유리 (화이트)</t>
    <phoneticPr fontId="1" type="noConversion"/>
  </si>
  <si>
    <t>WD BLUE 7200/64M (WD10EZEX, 1TB)</t>
    <phoneticPr fontId="1" type="noConversion"/>
  </si>
  <si>
    <t>택배발송 서비스 (에어캡 2중뽁뽁이)</t>
    <phoneticPr fontId="1" type="noConversion"/>
  </si>
  <si>
    <t>게이밍 장패드 두꺼운걸로 챙겨드리기</t>
    <phoneticPr fontId="1" type="noConversion"/>
  </si>
  <si>
    <t>멀티탭 5구 짜리 서비스</t>
    <phoneticPr fontId="1" type="noConversion"/>
  </si>
  <si>
    <t>배송비</t>
    <phoneticPr fontId="1" type="noConversion"/>
  </si>
  <si>
    <t>장패드</t>
    <phoneticPr fontId="1" type="noConversion"/>
  </si>
  <si>
    <t>멀티탭</t>
    <phoneticPr fontId="1" type="noConversion"/>
  </si>
  <si>
    <t>대전시 서구 구봉산북로 165 다온숲 아파트 312동 1804호</t>
    <phoneticPr fontId="1" type="noConversion"/>
  </si>
  <si>
    <t>최창환 고객님</t>
    <phoneticPr fontId="1" type="noConversion"/>
  </si>
  <si>
    <t>마이크로닉스 VISION II 600W 정격브랜드</t>
    <phoneticPr fontId="1" type="noConversion"/>
  </si>
  <si>
    <t xml:space="preserve">ASUS B660M-A D4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</si>
</sst>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2" zoomScaleNormal="100" zoomScaleSheetLayoutView="100" workbookViewId="0">
      <selection activeCell="N7" sqref="N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38" t="s">
        <v>76</v>
      </c>
      <c r="D1" s="39"/>
      <c r="E1" s="115"/>
      <c r="F1" s="116"/>
      <c r="G1" s="116"/>
      <c r="H1" s="117"/>
    </row>
    <row r="2" spans="1:9" ht="22.5" customHeight="1">
      <c r="A2" s="15" t="s">
        <v>39</v>
      </c>
      <c r="B2" s="29">
        <v>1051622260</v>
      </c>
      <c r="C2" s="40"/>
      <c r="D2" s="41"/>
      <c r="E2" s="118"/>
      <c r="F2" s="36"/>
      <c r="G2" s="36"/>
      <c r="H2" s="119"/>
    </row>
    <row r="3" spans="1:9" ht="22.5" customHeight="1">
      <c r="A3" s="15" t="s">
        <v>40</v>
      </c>
      <c r="B3" s="16">
        <f ca="1">TODAY()</f>
        <v>44951</v>
      </c>
      <c r="C3" s="15" t="s">
        <v>41</v>
      </c>
      <c r="D3" s="18"/>
      <c r="E3" s="118"/>
      <c r="F3" s="36"/>
      <c r="G3" s="36"/>
      <c r="H3" s="119"/>
    </row>
    <row r="4" spans="1:9" ht="22.5" customHeight="1">
      <c r="A4" s="14" t="s">
        <v>38</v>
      </c>
      <c r="B4" s="44" t="s">
        <v>91</v>
      </c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78</v>
      </c>
      <c r="D6" s="56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70"/>
      <c r="B7" s="71"/>
      <c r="C7" s="55" t="s">
        <v>82</v>
      </c>
      <c r="D7" s="56"/>
      <c r="E7" s="22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70"/>
      <c r="B8" s="71"/>
      <c r="C8" s="126" t="s">
        <v>94</v>
      </c>
      <c r="D8" s="127"/>
      <c r="E8" s="3" t="s">
        <v>7</v>
      </c>
      <c r="F8" s="6">
        <v>170000</v>
      </c>
      <c r="G8" s="3">
        <v>1</v>
      </c>
      <c r="H8" s="6">
        <f t="shared" si="0"/>
        <v>170000</v>
      </c>
      <c r="I8" s="2"/>
    </row>
    <row r="9" spans="1:9" ht="37.5" customHeight="1">
      <c r="A9" s="70"/>
      <c r="B9" s="71"/>
      <c r="C9" s="55" t="s">
        <v>79</v>
      </c>
      <c r="D9" s="56"/>
      <c r="E9" s="3" t="s">
        <v>8</v>
      </c>
      <c r="F9" s="6">
        <v>27000</v>
      </c>
      <c r="G9" s="3">
        <v>2</v>
      </c>
      <c r="H9" s="6">
        <f t="shared" si="0"/>
        <v>54000</v>
      </c>
      <c r="I9" s="2"/>
    </row>
    <row r="10" spans="1:9" ht="24" customHeight="1">
      <c r="A10" s="70"/>
      <c r="B10" s="71"/>
      <c r="C10" s="55" t="s">
        <v>80</v>
      </c>
      <c r="D10" s="56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81</v>
      </c>
      <c r="D12" s="60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 ht="24" customHeight="1">
      <c r="A13" s="70"/>
      <c r="B13" s="71"/>
      <c r="C13" s="49" t="s">
        <v>84</v>
      </c>
      <c r="D13" s="50"/>
      <c r="E13" s="3" t="s">
        <v>54</v>
      </c>
      <c r="F13" s="6">
        <v>62000</v>
      </c>
      <c r="G13" s="3">
        <v>1</v>
      </c>
      <c r="H13" s="6">
        <f t="shared" si="0"/>
        <v>62000</v>
      </c>
      <c r="I13" s="2"/>
    </row>
    <row r="14" spans="1:9" ht="29.25" customHeight="1">
      <c r="A14" s="70"/>
      <c r="B14" s="71"/>
      <c r="C14" s="49" t="s">
        <v>83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0"/>
      <c r="B15" s="71"/>
      <c r="C15" s="49" t="s">
        <v>93</v>
      </c>
      <c r="D15" s="50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1227000</v>
      </c>
      <c r="F20" s="63"/>
      <c r="G20" s="24">
        <v>1</v>
      </c>
      <c r="H20" s="125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1227000</v>
      </c>
      <c r="F21" s="63"/>
      <c r="G21" s="63"/>
      <c r="H21" s="125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5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85</v>
      </c>
      <c r="D24" s="50"/>
      <c r="E24" s="5" t="s">
        <v>88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8" t="s">
        <v>77</v>
      </c>
      <c r="B25" s="99"/>
      <c r="C25" s="91" t="s">
        <v>86</v>
      </c>
      <c r="D25" s="50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100"/>
      <c r="B26" s="101"/>
      <c r="C26" s="92" t="s">
        <v>87</v>
      </c>
      <c r="D26" s="93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100"/>
      <c r="B27" s="101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100"/>
      <c r="B28" s="101"/>
      <c r="C28" s="78"/>
      <c r="D28" s="62"/>
      <c r="E28" s="5"/>
      <c r="F28" s="6"/>
      <c r="G28" s="3"/>
      <c r="H28" s="6">
        <f>F28*G28</f>
        <v>0</v>
      </c>
      <c r="I28" s="2"/>
    </row>
    <row r="29" spans="1:9">
      <c r="A29" s="100"/>
      <c r="B29" s="101"/>
      <c r="C29" s="61"/>
      <c r="D29" s="62"/>
      <c r="E29" s="5"/>
      <c r="F29" s="6"/>
      <c r="G29" s="3"/>
      <c r="H29" s="6">
        <f>F29*G29</f>
        <v>0</v>
      </c>
      <c r="I29" s="2"/>
    </row>
    <row r="30" spans="1:9">
      <c r="A30" s="100"/>
      <c r="B30" s="101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0"/>
      <c r="B31" s="101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2"/>
      <c r="B32" s="103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4" t="s">
        <v>29</v>
      </c>
      <c r="B33" s="105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0</v>
      </c>
      <c r="F33" s="65"/>
      <c r="G33" s="65"/>
      <c r="H33" s="123" t="s">
        <v>18</v>
      </c>
      <c r="I33" s="2"/>
    </row>
    <row r="34" spans="1:9" ht="14.25" customHeight="1">
      <c r="A34" s="106"/>
      <c r="B34" s="107"/>
      <c r="C34" s="87"/>
      <c r="D34" s="88"/>
      <c r="E34" s="66"/>
      <c r="F34" s="67"/>
      <c r="G34" s="67"/>
      <c r="H34" s="124"/>
      <c r="I34" s="2"/>
    </row>
    <row r="35" spans="1:9" ht="16.5" customHeight="1">
      <c r="A35" s="96" t="s">
        <v>32</v>
      </c>
      <c r="B35" s="97"/>
      <c r="C35" s="83" t="b">
        <f>IF(F37="카드+현금",Sheet3!C11,IF(F37="현금+카드",Sheet3!C4))</f>
        <v>0</v>
      </c>
      <c r="D35" s="84"/>
      <c r="E35" s="8" t="s">
        <v>4</v>
      </c>
      <c r="F35" s="130">
        <f>SUM(E21,E33)</f>
        <v>1227000</v>
      </c>
      <c r="G35" s="130"/>
      <c r="H35" s="9" t="s">
        <v>18</v>
      </c>
      <c r="I35" s="2"/>
    </row>
    <row r="36" spans="1:9" ht="16.5" customHeight="1">
      <c r="A36" s="96" t="s">
        <v>31</v>
      </c>
      <c r="B36" s="97"/>
      <c r="C36" s="81" t="b">
        <f>IF(F37="카드+현금",Sheet3!C9,IF(F37="현금+카드",Sheet3!C6))</f>
        <v>0</v>
      </c>
      <c r="D36" s="82"/>
      <c r="E36" s="8" t="s">
        <v>19</v>
      </c>
      <c r="F36" s="128">
        <f>F35*1.1-F35</f>
        <v>122700</v>
      </c>
      <c r="G36" s="129"/>
      <c r="H36" s="10"/>
      <c r="I36" s="2"/>
    </row>
    <row r="37" spans="1:9" ht="17.25" customHeight="1">
      <c r="A37" s="96" t="s">
        <v>27</v>
      </c>
      <c r="B37" s="97"/>
      <c r="C37" s="109"/>
      <c r="D37" s="110"/>
      <c r="E37" s="8" t="s">
        <v>26</v>
      </c>
      <c r="F37" s="79" t="s">
        <v>75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4" t="s">
        <v>28</v>
      </c>
      <c r="B38" s="105"/>
      <c r="C38" s="111">
        <f>SUM(C35:C36)-C37</f>
        <v>0</v>
      </c>
      <c r="D38" s="112"/>
      <c r="E38" s="21" t="s">
        <v>27</v>
      </c>
      <c r="F38" s="132">
        <v>9700</v>
      </c>
      <c r="G38" s="133"/>
      <c r="H38" s="134"/>
      <c r="I38" s="2"/>
    </row>
    <row r="39" spans="1:9" ht="20.25" customHeight="1">
      <c r="A39" s="106"/>
      <c r="B39" s="107"/>
      <c r="C39" s="113"/>
      <c r="D39" s="114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1340000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-9700</v>
      </c>
      <c r="I40" s="2"/>
    </row>
    <row r="41" spans="1:9" ht="16.5" customHeight="1">
      <c r="B41" s="35"/>
      <c r="C41" s="2"/>
      <c r="D41" s="2"/>
      <c r="E41" s="108" t="s">
        <v>55</v>
      </c>
      <c r="F41" s="108"/>
      <c r="G41" s="108"/>
      <c r="H41" s="108"/>
      <c r="I41" s="2"/>
    </row>
    <row r="42" spans="1:9">
      <c r="A42" s="36"/>
      <c r="B42" s="36"/>
      <c r="C42" s="2"/>
      <c r="D42" s="2"/>
      <c r="E42" s="108"/>
      <c r="F42" s="108"/>
      <c r="G42" s="108"/>
      <c r="H42" s="108"/>
      <c r="I42" s="2"/>
    </row>
    <row r="43" spans="1:9"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1227000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799700.00000000012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1227000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1227000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1227000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2023-01-25T03:00:39Z</cp:lastPrinted>
  <dcterms:created xsi:type="dcterms:W3CDTF">2019-03-28T03:58:09Z</dcterms:created>
  <dcterms:modified xsi:type="dcterms:W3CDTF">2023-01-25T03:15:04Z</dcterms:modified>
</cp:coreProperties>
</file>