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4D436C5-D00B-420E-9A6D-1674AB07CA8A}" xr6:coauthVersionLast="47" xr6:coauthVersionMax="47" xr10:uidLastSave="{00000000-0000-0000-0000-000000000000}"/>
  <bookViews>
    <workbookView xWindow="5070" yWindow="13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<sst xmlns="http://schemas.openxmlformats.org/spreadsheetml/2006/main" count="87" uniqueCount="77">
  <si>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</si>
  <si>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</si>
  <si>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</si>
  <si>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</si>
  <si>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</si>
  <si>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</si>
  <si>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</si>
  <si>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</si>
  <si>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</si>
  <si>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</si>
  <si>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</si>
  <si>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</si>
  <si>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</si>
  <si>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</si>
  <si>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</si>
  <si>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</si>
  <si>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</si>
  <si>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</si>
  <si>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</si>
  <si>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</si>
  <si>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</si>
  <si>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</si>
  <si>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</si>
  <si>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</si>
  <si>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</si>
  <si>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</si>
  <si>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</si>
  <si>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</si>
  <si>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</si>
  <si>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</si>
  <si>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</si>
  <si>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</si>
  <si>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</si>
  <si>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</si>
  <si>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</si>
  <si>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</si>
  <si>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</si>
  <si>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</si>
  <si>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</si>
  <si>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</si>
  <si>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</si>
  <si>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</si>
  <si>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</si>
  <si>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</si>
  <si>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</si>
  <si>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</si>
  <si>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</si>
  <si>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</si>
  <si>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</si>
  <si>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</si>
  <si>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</si>
  <si>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</si>
  <si>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</si>
  <si>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</si>
  <si>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</si>
  <si>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</si>
  <si>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</si>
  <si>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</si>
  <si>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</si>
  <si>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</si>
  <si>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</si>
  <si>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</si>
  <si>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</si>
  <si>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인텔UHD610 내장그래픽</t>
    <phoneticPr fontId="1" type="noConversion"/>
  </si>
  <si>
    <t>인텔정품쿨러</t>
    <phoneticPr fontId="1" type="noConversion"/>
  </si>
  <si>
    <t>이체 및 세금계산서</t>
  </si>
  <si>
    <t>삼성전자 DDR4-(8GB)</t>
    <phoneticPr fontId="1" type="noConversion"/>
  </si>
  <si>
    <t>인텔 팬티엄 G6405 (코멧레이크S) (정품)</t>
    <phoneticPr fontId="1" type="noConversion"/>
  </si>
  <si>
    <t xml:space="preserve"> 사무용 미니케이스</t>
    <phoneticPr fontId="1" type="noConversion"/>
  </si>
  <si>
    <t>마이크로닉스 사무용 SG-400 정격400W</t>
    <phoneticPr fontId="1" type="noConversion"/>
  </si>
  <si>
    <t>ASUS PRIME H510M-K</t>
    <phoneticPr fontId="1" type="noConversion"/>
  </si>
  <si>
    <t>강동주 고객님(사무용)</t>
    <phoneticPr fontId="1" type="noConversion"/>
  </si>
  <si>
    <t>SK하이닉스 NVME  256G</t>
    <phoneticPr fontId="1" type="noConversion"/>
  </si>
  <si>
    <t>유선 사무용 키보드마우스셋트 서비스</t>
    <phoneticPr fontId="1" type="noConversion"/>
  </si>
  <si>
    <t>마우스패드 (두꺼운걸로)서비스</t>
    <phoneticPr fontId="1" type="noConversion"/>
  </si>
  <si>
    <t>키보드셋트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</si>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</sst>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71</v>
      </c>
      <c r="C1" s="31" t="s">
        <v>59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9">
        <v>1047472005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6">
        <f ca="1">TODAY()</f>
        <v>44951</v>
      </c>
      <c r="C3" s="15" t="s">
        <v>42</v>
      </c>
      <c r="D3" s="18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67</v>
      </c>
      <c r="D6" s="49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62"/>
      <c r="B7" s="63"/>
      <c r="C7" s="48" t="s">
        <v>64</v>
      </c>
      <c r="D7" s="49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70</v>
      </c>
      <c r="D8" s="115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62"/>
      <c r="B9" s="63"/>
      <c r="C9" s="48" t="s">
        <v>66</v>
      </c>
      <c r="D9" s="49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62"/>
      <c r="B10" s="63"/>
      <c r="C10" s="48" t="s">
        <v>63</v>
      </c>
      <c r="D10" s="4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72</v>
      </c>
      <c r="D12" s="49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68</v>
      </c>
      <c r="D14" s="4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2"/>
      <c r="B15" s="63"/>
      <c r="C15" s="42" t="s">
        <v>69</v>
      </c>
      <c r="D15" s="4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61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373000</v>
      </c>
      <c r="F20" s="55"/>
      <c r="G20" s="24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373000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 t="s">
        <v>73</v>
      </c>
      <c r="D24" s="43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5"/>
      <c r="B25" s="86"/>
      <c r="C25" s="82" t="s">
        <v>74</v>
      </c>
      <c r="D25" s="43"/>
      <c r="E25" s="5" t="s">
        <v>76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ref="H26:H32" si="1">F26*G26</f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373000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37300.000000000058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65</v>
      </c>
      <c r="G37" s="71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1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5" t="s">
        <v>20</v>
      </c>
      <c r="F39" s="119">
        <f>IF(F37="현금(이체X)",F35,IF(F37="웹결제",ROUND(Sheet2!B6,-4),IF(F37="이체 및 현금영수증",F35+F35*10%,IF(F37="이체 및 세금계산서",F35+F35*10%,IF(F37="이체 및 세금계산서",F35+F35*10%,)))))-F38</f>
        <v>410300</v>
      </c>
      <c r="G39" s="119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60</v>
      </c>
      <c r="G40" s="30"/>
      <c r="H40" s="27">
        <f>F39-(F36+F35)</f>
        <v>0</v>
      </c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373000</v>
      </c>
    </row>
    <row r="5" spans="1:5">
      <c r="A5" t="s">
        <v>38</v>
      </c>
      <c r="B5">
        <f>B4*1.12</f>
        <v>417760.00000000006</v>
      </c>
    </row>
    <row r="6" spans="1:5">
      <c r="A6" t="s">
        <v>58</v>
      </c>
      <c r="B6">
        <f>B4*1.13</f>
        <v>421489.99999999994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2023-01-25T01:24:02Z</dcterms:modified>
</cp:coreProperties>
</file>