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3" documentId="8_{1B9E9032-F04E-4C6C-BBA0-BCA330F2DA28}" xr6:coauthVersionLast="47" xr6:coauthVersionMax="47" xr10:uidLastSave="{BE57BD43-B819-40D3-9871-B509694D17E7}"/>
  <bookViews>
    <workbookView xWindow="6885" yWindow="165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<sst xmlns="http://schemas.openxmlformats.org/spreadsheetml/2006/main" count="106" uniqueCount="89">
  <si>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</si>
  <si>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</si>
  <si>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</si>
  <si>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</si>
  <si>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</si>
  <si>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</si>
  <si>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</si>
  <si>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</si>
  <si>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</si>
  <si>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</si>
  <si>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</si>
  <si>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</si>
  <si>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</si>
  <si>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</si>
  <si>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</si>
  <si>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</si>
  <si>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</si>
  <si>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</si>
  <si>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</si>
  <si>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</si>
  <si>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</si>
  <si>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</si>
  <si>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</si>
  <si>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</si>
  <si>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</si>
  <si>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</si>
  <si>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</si>
  <si>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</si>
  <si>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</si>
  <si>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</si>
  <si>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</si>
  <si>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</si>
  <si>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</si>
  <si>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</si>
  <si>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</si>
  <si>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</si>
  <si>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</si>
  <si>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</si>
  <si>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</si>
  <si>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</si>
  <si>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</si>
  <si>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</si>
  <si>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</si>
  <si>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</si>
  <si>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</si>
  <si>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</si>
  <si>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</si>
  <si>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</si>
  <si>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</si>
  <si>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</si>
  <si>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</si>
  <si>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</si>
  <si>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</si>
  <si>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</si>
  <si>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</si>
  <si>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</si>
  <si>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</si>
  <si>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</si>
  <si>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</si>
  <si>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</si>
  <si>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</si>
  <si>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</si>
  <si>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</si>
  <si>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</si>
  <si>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</si>
  <si>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</si>
  <si>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</si>
  <si>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</si>
  <si>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</si>
  <si>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</si>
  <si>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</si>
  <si>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</si>
  <si>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</si>
  <si>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</si>
  <si>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</si>
  <si>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</si>
  <si>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</si>
  <si>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</si>
  <si>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</t>
    <phoneticPr fontId="1" type="noConversion"/>
  </si>
  <si>
    <t>DEEPCOOL AK400 (BLACK)</t>
    <phoneticPr fontId="1" type="noConversion"/>
  </si>
  <si>
    <t>MSI PRO H610M-B DDR4</t>
    <phoneticPr fontId="1" type="noConversion"/>
  </si>
  <si>
    <t>삼성전자 DDR4-3200 (8GB)x2 =16GB구성</t>
    <phoneticPr fontId="1" type="noConversion"/>
  </si>
  <si>
    <t>마이크로닉스 VISION II 600W AS5년보증</t>
    <phoneticPr fontId="1" type="noConversion"/>
  </si>
  <si>
    <t>darkFlash DK200 RGB 강화유리 블랙</t>
    <phoneticPr fontId="1" type="noConversion"/>
  </si>
  <si>
    <t xml:space="preserve"> WD Blue SN570 M.2 NVMe (500GB)일반대비 처리속도 5배이상빠릅니다</t>
    <phoneticPr fontId="1" type="noConversion"/>
  </si>
  <si>
    <t>갤럭시 GALAX 지포스 RTX 3060 Ti D6 8GB LHR</t>
    <phoneticPr fontId="1" type="noConversion"/>
  </si>
  <si>
    <t>게이밍 마우스 장패드 서비스 (두꺼운걸로)</t>
    <phoneticPr fontId="1" type="noConversion"/>
  </si>
  <si>
    <t>장패드</t>
    <phoneticPr fontId="1" type="noConversion"/>
  </si>
  <si>
    <t>김규원님(rtx3060ti)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</si>
</sst>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77</v>
      </c>
      <c r="D1" s="39"/>
      <c r="E1" s="110"/>
      <c r="F1" s="111"/>
      <c r="G1" s="111"/>
      <c r="H1" s="112"/>
    </row>
    <row r="2" spans="1:9" ht="22.5" customHeight="1">
      <c r="A2" s="15" t="s">
        <v>39</v>
      </c>
      <c r="B2" s="29">
        <v>1087418295</v>
      </c>
      <c r="C2" s="40"/>
      <c r="D2" s="41"/>
      <c r="E2" s="113"/>
      <c r="F2" s="36"/>
      <c r="G2" s="36"/>
      <c r="H2" s="114"/>
    </row>
    <row r="3" spans="1:9" ht="22.5" customHeight="1">
      <c r="A3" s="15" t="s">
        <v>40</v>
      </c>
      <c r="B3" s="16">
        <f ca="1">TODAY()</f>
        <v>44945</v>
      </c>
      <c r="C3" s="15" t="s">
        <v>41</v>
      </c>
      <c r="D3" s="18"/>
      <c r="E3" s="113"/>
      <c r="F3" s="36"/>
      <c r="G3" s="36"/>
      <c r="H3" s="114"/>
    </row>
    <row r="4" spans="1:9" ht="22.5" customHeight="1">
      <c r="A4" s="14" t="s">
        <v>38</v>
      </c>
      <c r="B4" s="44"/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70"/>
      <c r="B7" s="71"/>
      <c r="C7" s="55" t="s">
        <v>79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70"/>
      <c r="B8" s="71"/>
      <c r="C8" s="121" t="s">
        <v>80</v>
      </c>
      <c r="D8" s="122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81</v>
      </c>
      <c r="D9" s="56"/>
      <c r="E9" s="3" t="s">
        <v>8</v>
      </c>
      <c r="F9" s="6">
        <v>27000</v>
      </c>
      <c r="G9" s="3">
        <v>2</v>
      </c>
      <c r="H9" s="6">
        <f t="shared" si="0"/>
        <v>54000</v>
      </c>
      <c r="I9" s="2"/>
    </row>
    <row r="10" spans="1:9" ht="24" customHeight="1">
      <c r="A10" s="70"/>
      <c r="B10" s="71"/>
      <c r="C10" s="55" t="s">
        <v>85</v>
      </c>
      <c r="D10" s="56"/>
      <c r="E10" s="3" t="s">
        <v>9</v>
      </c>
      <c r="F10" s="6">
        <v>575000</v>
      </c>
      <c r="G10" s="3">
        <v>1</v>
      </c>
      <c r="H10" s="6">
        <f t="shared" si="0"/>
        <v>575000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84</v>
      </c>
      <c r="D12" s="60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70"/>
      <c r="B13" s="71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83</v>
      </c>
      <c r="D14" s="50"/>
      <c r="E14" s="3" t="s">
        <v>11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70"/>
      <c r="B15" s="71"/>
      <c r="C15" s="49" t="s">
        <v>82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1187000</v>
      </c>
      <c r="F20" s="63"/>
      <c r="G20" s="24">
        <v>1</v>
      </c>
      <c r="H20" s="120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1187000</v>
      </c>
      <c r="F21" s="63"/>
      <c r="G21" s="63"/>
      <c r="H21" s="120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0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86</v>
      </c>
      <c r="D24" s="50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3" t="s">
        <v>75</v>
      </c>
      <c r="B25" s="94"/>
      <c r="C25" s="90"/>
      <c r="D25" s="50"/>
      <c r="E25" s="5"/>
      <c r="F25" s="6"/>
      <c r="G25" s="3"/>
      <c r="H25" s="6">
        <f>F25*G25</f>
        <v>0</v>
      </c>
      <c r="I25" s="2"/>
    </row>
    <row r="26" spans="1:9">
      <c r="A26" s="95"/>
      <c r="B26" s="96"/>
      <c r="C26" s="90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5"/>
      <c r="B27" s="96"/>
      <c r="C27" s="61"/>
      <c r="D27" s="62"/>
      <c r="E27" s="5"/>
      <c r="F27" s="6"/>
      <c r="G27" s="3"/>
      <c r="H27" s="6">
        <f t="shared" si="1"/>
        <v>0</v>
      </c>
      <c r="I27" s="2"/>
    </row>
    <row r="28" spans="1:9">
      <c r="A28" s="95"/>
      <c r="B28" s="96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97"/>
      <c r="B32" s="9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0</v>
      </c>
      <c r="F33" s="65"/>
      <c r="G33" s="65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6"/>
      <c r="F34" s="67"/>
      <c r="G34" s="67"/>
      <c r="H34" s="119"/>
      <c r="I34" s="2"/>
    </row>
    <row r="35" spans="1:9" ht="16.5" customHeight="1">
      <c r="A35" s="91" t="s">
        <v>32</v>
      </c>
      <c r="B35" s="92"/>
      <c r="C35" s="82" t="b">
        <f>IF(F37="카드+현금",Sheet3!C11,IF(F37="현금+카드",Sheet3!C4))</f>
        <v>0</v>
      </c>
      <c r="D35" s="83"/>
      <c r="E35" s="8" t="s">
        <v>4</v>
      </c>
      <c r="F35" s="125">
        <f>SUM(E21,E33)</f>
        <v>1187000</v>
      </c>
      <c r="G35" s="125"/>
      <c r="H35" s="9" t="s">
        <v>18</v>
      </c>
      <c r="I35" s="2"/>
    </row>
    <row r="36" spans="1:9" ht="16.5" customHeight="1">
      <c r="A36" s="91" t="s">
        <v>31</v>
      </c>
      <c r="B36" s="92"/>
      <c r="C36" s="80" t="b">
        <f>IF(F37="카드+현금",Sheet3!C9,IF(F37="현금+카드",Sheet3!C6))</f>
        <v>0</v>
      </c>
      <c r="D36" s="81"/>
      <c r="E36" s="8" t="s">
        <v>19</v>
      </c>
      <c r="F36" s="123">
        <f>F35*1.1-F35</f>
        <v>118700</v>
      </c>
      <c r="G36" s="124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8" t="s">
        <v>76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7"/>
      <c r="G38" s="128"/>
      <c r="H38" s="129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1305700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6"/>
      <c r="B42" s="36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1187000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755700.00000000012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1187000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1187000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1187000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2023-01-17T10:03:46Z</cp:lastPrinted>
  <dcterms:created xsi:type="dcterms:W3CDTF">2019-03-28T03:58:09Z</dcterms:created>
  <dcterms:modified xsi:type="dcterms:W3CDTF">2023-01-19T01:50:27Z</dcterms:modified>
</cp:coreProperties>
</file>