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258E159-7381-4EC8-B2E9-3B3889D876DD}" xr6:coauthVersionLast="47" xr6:coauthVersionMax="47" xr10:uidLastSave="{00000000-0000-0000-0000-000000000000}"/>
  <bookViews>
    <workbookView xWindow="12750" yWindow="0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<sst xmlns="http://schemas.openxmlformats.org/spreadsheetml/2006/main" count="103" uniqueCount="88">
  <si>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</si>
  <si>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</si>
  <si>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</si>
  <si>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</si>
  <si>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</si>
  <si>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</si>
  <si>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</si>
  <si>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</si>
  <si>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</si>
  <si>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</si>
  <si>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</si>
  <si>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</si>
  <si>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</si>
  <si>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</si>
  <si>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</si>
  <si>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</si>
  <si>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</si>
  <si>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</si>
  <si>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</si>
  <si>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</si>
  <si>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</si>
  <si>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</si>
  <si>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</si>
  <si>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</si>
  <si>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</si>
  <si>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</si>
  <si>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</si>
  <si>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</si>
  <si>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</si>
  <si>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</si>
  <si>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</si>
  <si>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</si>
  <si>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</si>
  <si>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</si>
  <si>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</si>
  <si>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</si>
  <si>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</si>
  <si>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</si>
  <si>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</si>
  <si>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</si>
  <si>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</si>
  <si>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</si>
  <si>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</si>
  <si>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</si>
  <si>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</si>
  <si>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</si>
  <si>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</si>
  <si>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</si>
  <si>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</si>
  <si>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</si>
  <si>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</si>
  <si>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</si>
  <si>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</si>
  <si>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</si>
  <si>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</si>
  <si>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</si>
  <si>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</si>
  <si>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</si>
  <si>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</si>
  <si>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</si>
  <si>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</si>
  <si>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</si>
  <si>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</si>
  <si>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</si>
  <si>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</si>
  <si>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</si>
  <si>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</si>
  <si>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</si>
  <si>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</si>
  <si>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</si>
  <si>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</si>
  <si>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</si>
  <si>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</si>
  <si>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</si>
  <si>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</si>
  <si>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</si>
  <si>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</si>
  <si>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LEADCOOL  AC-3100 ARGB</t>
    <phoneticPr fontId="1" type="noConversion"/>
  </si>
  <si>
    <t>삼성전자 DDR4-3200 (16GB)</t>
    <phoneticPr fontId="1" type="noConversion"/>
  </si>
  <si>
    <t>MSI  GTX 1660 SUPER 벤투스 S OC D6 6GB</t>
    <phoneticPr fontId="1" type="noConversion"/>
  </si>
  <si>
    <t>(신모델) WD BLACK SN770 M.2 NVMe 500GB</t>
    <phoneticPr fontId="1" type="noConversion"/>
  </si>
  <si>
    <t>현재사용하시는 삼성대비 읽는속도2.000MB쓰는속도800MB더빨라요</t>
    <phoneticPr fontId="1" type="noConversion"/>
  </si>
  <si>
    <t xml:space="preserve">마이크로닉스 Classic II 풀체인지 700W 80PLUS BRONZE </t>
    <phoneticPr fontId="1" type="noConversion"/>
  </si>
  <si>
    <t>Microsoft Windows 10 Home(처음사용자용 한글)</t>
  </si>
  <si>
    <t>DAVEN KAISER AIR 강화유리 (블랙)</t>
    <phoneticPr fontId="1" type="noConversion"/>
  </si>
  <si>
    <t>인텔 코어i5-12세대 12400F (엘더레이크) (정품)</t>
    <phoneticPr fontId="1" type="noConversion"/>
  </si>
  <si>
    <t>ASUS PRIME B660M-A D4</t>
    <phoneticPr fontId="1" type="noConversion"/>
  </si>
  <si>
    <t>이인규 고객님(인텔12세대)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</si>
</sst>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6" t="s">
        <v>75</v>
      </c>
      <c r="D1" s="37"/>
      <c r="E1" s="106"/>
      <c r="F1" s="107"/>
      <c r="G1" s="107"/>
      <c r="H1" s="108"/>
    </row>
    <row r="2" spans="1:9" ht="22.5" customHeight="1">
      <c r="A2" s="15" t="s">
        <v>39</v>
      </c>
      <c r="B2" s="29"/>
      <c r="C2" s="38"/>
      <c r="D2" s="39"/>
      <c r="E2" s="109"/>
      <c r="F2" s="110"/>
      <c r="G2" s="110"/>
      <c r="H2" s="111"/>
    </row>
    <row r="3" spans="1:9" ht="22.5" customHeight="1">
      <c r="A3" s="15" t="s">
        <v>40</v>
      </c>
      <c r="B3" s="16">
        <f ca="1">TODAY()</f>
        <v>44909</v>
      </c>
      <c r="C3" s="15" t="s">
        <v>41</v>
      </c>
      <c r="D3" s="18"/>
      <c r="E3" s="109"/>
      <c r="F3" s="110"/>
      <c r="G3" s="110"/>
      <c r="H3" s="111"/>
    </row>
    <row r="4" spans="1:9" ht="22.5" customHeight="1">
      <c r="A4" s="14" t="s">
        <v>38</v>
      </c>
      <c r="B4" s="42"/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3" t="s">
        <v>85</v>
      </c>
      <c r="D6" s="54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66"/>
      <c r="B7" s="67"/>
      <c r="C7" s="53" t="s">
        <v>77</v>
      </c>
      <c r="D7" s="54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66"/>
      <c r="B8" s="67"/>
      <c r="C8" s="118" t="s">
        <v>86</v>
      </c>
      <c r="D8" s="119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37.5" customHeight="1">
      <c r="A9" s="66"/>
      <c r="B9" s="67"/>
      <c r="C9" s="53" t="s">
        <v>78</v>
      </c>
      <c r="D9" s="54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6"/>
      <c r="B10" s="67"/>
      <c r="C10" s="53" t="s">
        <v>79</v>
      </c>
      <c r="D10" s="5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6"/>
      <c r="B11" s="67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127" t="s">
        <v>80</v>
      </c>
      <c r="D12" s="128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66"/>
      <c r="B13" s="67"/>
      <c r="C13" s="127" t="s">
        <v>81</v>
      </c>
      <c r="D13" s="128"/>
      <c r="E13" s="3"/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7" t="s">
        <v>84</v>
      </c>
      <c r="D14" s="48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66"/>
      <c r="B15" s="67"/>
      <c r="C15" s="47" t="s">
        <v>82</v>
      </c>
      <c r="D15" s="48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66"/>
      <c r="B16" s="67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58</v>
      </c>
      <c r="D17" s="5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51" t="s">
        <v>83</v>
      </c>
      <c r="D18" s="52"/>
      <c r="E18" s="4" t="s">
        <v>23</v>
      </c>
      <c r="F18" s="7">
        <v>151000</v>
      </c>
      <c r="G18" s="4">
        <v>1</v>
      </c>
      <c r="H18" s="6">
        <f t="shared" si="0"/>
        <v>151000</v>
      </c>
      <c r="I18" s="2"/>
    </row>
    <row r="19" spans="1:9">
      <c r="A19" s="66"/>
      <c r="B19" s="67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53</v>
      </c>
      <c r="B20" s="69"/>
      <c r="C20" s="44" t="s">
        <v>16</v>
      </c>
      <c r="D20" s="44"/>
      <c r="E20" s="59">
        <f>SUM(H6:H19)</f>
        <v>1280000</v>
      </c>
      <c r="F20" s="59"/>
      <c r="G20" s="24">
        <v>1</v>
      </c>
      <c r="H20" s="117" t="s">
        <v>18</v>
      </c>
      <c r="I20" s="2"/>
    </row>
    <row r="21" spans="1:9" ht="12.75" customHeight="1">
      <c r="A21" s="70"/>
      <c r="B21" s="71"/>
      <c r="C21" s="44"/>
      <c r="D21" s="44"/>
      <c r="E21" s="59">
        <f>E20*G20</f>
        <v>1280000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89" t="s">
        <v>76</v>
      </c>
      <c r="B25" s="90"/>
      <c r="C25" s="86"/>
      <c r="D25" s="48"/>
      <c r="E25" s="5"/>
      <c r="F25" s="6"/>
      <c r="G25" s="3"/>
      <c r="H25" s="6">
        <f>F25*G25</f>
        <v>0</v>
      </c>
      <c r="I25" s="2"/>
    </row>
    <row r="26" spans="1:9">
      <c r="A26" s="91"/>
      <c r="B26" s="92"/>
      <c r="C26" s="86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1"/>
      <c r="B27" s="92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29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0</v>
      </c>
      <c r="F33" s="61"/>
      <c r="G33" s="61"/>
      <c r="H33" s="115" t="s">
        <v>18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32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1280000</v>
      </c>
      <c r="G35" s="122"/>
      <c r="H35" s="9" t="s">
        <v>18</v>
      </c>
      <c r="I35" s="2"/>
    </row>
    <row r="36" spans="1:9" ht="16.5" customHeight="1">
      <c r="A36" s="87" t="s">
        <v>31</v>
      </c>
      <c r="B36" s="88"/>
      <c r="C36" s="76" t="b">
        <f>IF(F37="카드+현금",Sheet3!C9,IF(F37="현금+카드",Sheet3!C6))</f>
        <v>0</v>
      </c>
      <c r="D36" s="77"/>
      <c r="E36" s="8" t="s">
        <v>19</v>
      </c>
      <c r="F36" s="120">
        <f>F35*1.1-F35</f>
        <v>128000</v>
      </c>
      <c r="G36" s="121"/>
      <c r="H36" s="10"/>
      <c r="I36" s="2"/>
    </row>
    <row r="37" spans="1:9" ht="17.25" customHeight="1">
      <c r="A37" s="87" t="s">
        <v>27</v>
      </c>
      <c r="B37" s="88"/>
      <c r="C37" s="100"/>
      <c r="D37" s="101"/>
      <c r="E37" s="8" t="s">
        <v>26</v>
      </c>
      <c r="F37" s="74" t="s">
        <v>60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28</v>
      </c>
      <c r="B38" s="96"/>
      <c r="C38" s="102">
        <f>SUM(C35:C36)-C37</f>
        <v>0</v>
      </c>
      <c r="D38" s="103"/>
      <c r="E38" s="21" t="s">
        <v>27</v>
      </c>
      <c r="F38" s="124"/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1408000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9" t="s">
        <v>54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70</v>
      </c>
      <c r="B3" s="110"/>
      <c r="C3" s="110"/>
      <c r="E3" t="s">
        <v>63</v>
      </c>
      <c r="F3">
        <f>Sheet1!F35</f>
        <v>1280000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1408000</v>
      </c>
      <c r="D6" t="s">
        <v>66</v>
      </c>
    </row>
    <row r="8" spans="1:7">
      <c r="A8" s="110" t="s">
        <v>71</v>
      </c>
      <c r="B8" s="110"/>
      <c r="C8" s="11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1280000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2022-12-14T10:05:45Z</cp:lastPrinted>
  <dcterms:created xsi:type="dcterms:W3CDTF">2019-03-28T03:58:09Z</dcterms:created>
  <dcterms:modified xsi:type="dcterms:W3CDTF">2022-12-14T10:07:13Z</dcterms:modified>
</cp:coreProperties>
</file>